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關中工作用\999實施延攬及留住特殊優秀人才彈性薪資\112年高等教育深耕計畫\A.彈資使用文件格式\"/>
    </mc:Choice>
  </mc:AlternateContent>
  <bookViews>
    <workbookView xWindow="0" yWindow="0" windowWidth="24000" windowHeight="9585"/>
  </bookViews>
  <sheets>
    <sheet name="彈性薪資申請_彙總表 (112年新版本)" sheetId="10" r:id="rId1"/>
    <sheet name="工作表5" sheetId="5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5" i="10" l="1"/>
  <c r="L5" i="10" l="1"/>
  <c r="AC5" i="10" l="1"/>
  <c r="AA5" i="10"/>
  <c r="X5" i="10"/>
  <c r="S5" i="10"/>
  <c r="R5" i="10"/>
  <c r="Q5" i="10"/>
  <c r="O5" i="10"/>
  <c r="N5" i="10"/>
  <c r="M5" i="10"/>
  <c r="I5" i="10"/>
  <c r="H5" i="10"/>
  <c r="G5" i="10"/>
  <c r="T5" i="10" l="1"/>
  <c r="P5" i="10"/>
  <c r="U5" i="10" l="1"/>
</calcChain>
</file>

<file path=xl/sharedStrings.xml><?xml version="1.0" encoding="utf-8"?>
<sst xmlns="http://schemas.openxmlformats.org/spreadsheetml/2006/main" count="189" uniqueCount="168">
  <si>
    <t>編號</t>
    <phoneticPr fontId="1" type="noConversion"/>
  </si>
  <si>
    <t>姓名</t>
    <phoneticPr fontId="1" type="noConversion"/>
  </si>
  <si>
    <t>職級</t>
    <phoneticPr fontId="1" type="noConversion"/>
  </si>
  <si>
    <t>資格類別</t>
    <phoneticPr fontId="1" type="noConversion"/>
  </si>
  <si>
    <t>研究績效</t>
    <phoneticPr fontId="1" type="noConversion"/>
  </si>
  <si>
    <t>件數</t>
    <phoneticPr fontId="1" type="noConversion"/>
  </si>
  <si>
    <t>多年型</t>
    <phoneticPr fontId="1" type="noConversion"/>
  </si>
  <si>
    <t>金額</t>
    <phoneticPr fontId="1" type="noConversion"/>
  </si>
  <si>
    <t>教學績效</t>
    <phoneticPr fontId="1" type="noConversion"/>
  </si>
  <si>
    <t>全國獎項(有/無)</t>
    <phoneticPr fontId="1" type="noConversion"/>
  </si>
  <si>
    <t>校內教學優良</t>
    <phoneticPr fontId="1" type="noConversion"/>
  </si>
  <si>
    <t>特殊優良</t>
    <phoneticPr fontId="1" type="noConversion"/>
  </si>
  <si>
    <t>說明</t>
    <phoneticPr fontId="1" type="noConversion"/>
  </si>
  <si>
    <t>輔導與服務績效</t>
    <phoneticPr fontId="1" type="noConversion"/>
  </si>
  <si>
    <t>特殊表現</t>
    <phoneticPr fontId="1" type="noConversion"/>
  </si>
  <si>
    <t>擔任校內外委員或服務</t>
  </si>
  <si>
    <t>否</t>
    <phoneticPr fontId="1" type="noConversion"/>
  </si>
  <si>
    <t>林春只</t>
  </si>
  <si>
    <t>教授</t>
  </si>
  <si>
    <t>副教授</t>
  </si>
  <si>
    <t>林傳福</t>
  </si>
  <si>
    <t>不通過</t>
  </si>
  <si>
    <t>論文發表</t>
    <phoneticPr fontId="1" type="noConversion"/>
  </si>
  <si>
    <t>1/英文</t>
    <phoneticPr fontId="1" type="noConversion"/>
  </si>
  <si>
    <t>-</t>
    <phoneticPr fontId="1" type="noConversion"/>
  </si>
  <si>
    <t>2/英文</t>
    <phoneticPr fontId="1" type="noConversion"/>
  </si>
  <si>
    <t>3/英文</t>
    <phoneticPr fontId="1" type="noConversion"/>
  </si>
  <si>
    <t>1案CMRP</t>
    <phoneticPr fontId="1" type="noConversion"/>
  </si>
  <si>
    <t>104學年度</t>
    <phoneticPr fontId="1" type="noConversion"/>
  </si>
  <si>
    <t>未含佐證</t>
    <phoneticPr fontId="1" type="noConversion"/>
  </si>
  <si>
    <t>第一作者或通訊(英文/中文)</t>
    <phoneticPr fontId="1" type="noConversion"/>
  </si>
  <si>
    <t>其他(英文/中文)</t>
    <phoneticPr fontId="1" type="noConversion"/>
  </si>
  <si>
    <t>承擔校外計畫   (有/無)</t>
    <phoneticPr fontId="1" type="noConversion"/>
  </si>
  <si>
    <t xml:space="preserve">1.製作數位教材7案      2.109年臺灣護理教育學會優良教師  </t>
    <phoneticPr fontId="1" type="noConversion"/>
  </si>
  <si>
    <t>需繳交績效報告書(前年度獲獎者)</t>
    <phoneticPr fontId="1" type="noConversion"/>
  </si>
  <si>
    <t>未繳</t>
    <phoneticPr fontId="1" type="noConversion"/>
  </si>
  <si>
    <t>妝品系主任，推動相關行政及教學業務。     1.理財經營管理專案競賽獲獎                     2.協助妝品系設立重建基地</t>
    <phoneticPr fontId="1" type="noConversion"/>
  </si>
  <si>
    <t>1.職業安全衛生委員及毒性化學物質管理委員會委員             2.國內期刊編輯委員               3.高等教育評鑑中心訪視委員</t>
    <phoneticPr fontId="1" type="noConversion"/>
  </si>
  <si>
    <t>教資複審</t>
    <phoneticPr fontId="1" type="noConversion"/>
  </si>
  <si>
    <t>原因</t>
    <phoneticPr fontId="1" type="noConversion"/>
  </si>
  <si>
    <t>優良教學事蹟未滿2次</t>
    <phoneticPr fontId="1" type="noConversion"/>
  </si>
  <si>
    <t>2案科技部，其他研究案未符合教育部或科技部計畫標準。</t>
    <phoneticPr fontId="1" type="noConversion"/>
  </si>
  <si>
    <t>所屬學院</t>
    <phoneticPr fontId="1" type="noConversion"/>
  </si>
  <si>
    <t>系別</t>
    <phoneticPr fontId="1" type="noConversion"/>
  </si>
  <si>
    <t>校內教學優良</t>
    <phoneticPr fontId="1" type="noConversion"/>
  </si>
  <si>
    <t>附件2-2</t>
  </si>
  <si>
    <t>附件2-3</t>
  </si>
  <si>
    <t>附件2-4</t>
  </si>
  <si>
    <t>附件2-5</t>
  </si>
  <si>
    <t>附件2-6</t>
  </si>
  <si>
    <t>附件2-7</t>
  </si>
  <si>
    <t>附件2-8</t>
  </si>
  <si>
    <t>附件2-9</t>
  </si>
  <si>
    <t>附件2-10</t>
  </si>
  <si>
    <t>附件3-5</t>
  </si>
  <si>
    <t>附件3-6</t>
  </si>
  <si>
    <t>附件3-7</t>
  </si>
  <si>
    <t>附件3-8</t>
  </si>
  <si>
    <t>附件3-9</t>
  </si>
  <si>
    <t>附件3-10</t>
  </si>
  <si>
    <t>附件編號</t>
  </si>
  <si>
    <t>附件編號</t>
    <phoneticPr fontId="1" type="noConversion"/>
  </si>
  <si>
    <t>學生輔導</t>
    <phoneticPr fontId="1" type="noConversion"/>
  </si>
  <si>
    <t>4-1</t>
    <phoneticPr fontId="1" type="noConversion"/>
  </si>
  <si>
    <t>4-2</t>
  </si>
  <si>
    <t>4-3</t>
  </si>
  <si>
    <t>4-4</t>
  </si>
  <si>
    <t>4-5</t>
  </si>
  <si>
    <t>4-6</t>
  </si>
  <si>
    <t>4-7</t>
  </si>
  <si>
    <t>4-8</t>
  </si>
  <si>
    <t>4-9</t>
  </si>
  <si>
    <t>4-10</t>
  </si>
  <si>
    <t>編號</t>
    <phoneticPr fontId="1" type="noConversion"/>
  </si>
  <si>
    <t>多年型件數(A)</t>
    <phoneticPr fontId="1" type="noConversion"/>
  </si>
  <si>
    <t>非多年型件數(B)</t>
    <phoneticPr fontId="1" type="noConversion"/>
  </si>
  <si>
    <t>總件數C=(A+B)</t>
    <phoneticPr fontId="1" type="noConversion"/>
  </si>
  <si>
    <t>□1.曾獲國際或國內學術殊榮：諾貝爾獎、中央研究院院士、其他國家級院士或重要會士者。
□2.曾獲總統科學獎、總統創新獎、總統文化獎、吳大猷紀念獎、國家產業創新獎或年輕學者研究著作獎...。
□3.教授超過五年，近五年內有四個年度，曾任政府部門研究計畫或專案計畫主持人。
□4.教授五年以下、副教授含以下之教師，近五年內有三個年度，曾任政府部門研究計畫或專案計畫主持人。
□5.五年內教學優良事跡：全國性獎項、本校教學優良教師或其他事蹟累計 2 次以上。
□6.新聘教師，且為國內第一次延攬，於近三年內曾任政府部門研究計畫或專案計畫主持人。</t>
    <phoneticPr fontId="1" type="noConversion"/>
  </si>
  <si>
    <t>行政服務</t>
    <phoneticPr fontId="1" type="noConversion"/>
  </si>
  <si>
    <t>B.其他作者篇數</t>
    <phoneticPr fontId="1" type="noConversion"/>
  </si>
  <si>
    <t>a:英文(SCI/SSCI)</t>
    <phoneticPr fontId="1" type="noConversion"/>
  </si>
  <si>
    <t>b:英文(非SCI/SSCI)</t>
    <phoneticPr fontId="1" type="noConversion"/>
  </si>
  <si>
    <t>c:中文</t>
    <phoneticPr fontId="1" type="noConversion"/>
  </si>
  <si>
    <r>
      <t>*申請條件資格類別(</t>
    </r>
    <r>
      <rPr>
        <sz val="12"/>
        <color rgb="FFFF0000"/>
        <rFont val="標楷體"/>
        <family val="4"/>
        <charset val="136"/>
      </rPr>
      <t>請附佐證</t>
    </r>
    <r>
      <rPr>
        <sz val="12"/>
        <color theme="1"/>
        <rFont val="標楷體"/>
        <family val="4"/>
        <charset val="136"/>
      </rPr>
      <t>)</t>
    </r>
    <phoneticPr fontId="1" type="noConversion"/>
  </si>
  <si>
    <t>d:篇數=a+b+c</t>
    <phoneticPr fontId="1" type="noConversion"/>
  </si>
  <si>
    <t>C.論文總篇數=A+B</t>
    <phoneticPr fontId="1" type="noConversion"/>
  </si>
  <si>
    <t>申請條件資格佐證說明</t>
    <phoneticPr fontId="1" type="noConversion"/>
  </si>
  <si>
    <t>4-11</t>
    <phoneticPr fontId="1" type="noConversion"/>
  </si>
  <si>
    <t>4-12</t>
    <phoneticPr fontId="1" type="noConversion"/>
  </si>
  <si>
    <t>4-13</t>
    <phoneticPr fontId="1" type="noConversion"/>
  </si>
  <si>
    <t>4-14</t>
    <phoneticPr fontId="1" type="noConversion"/>
  </si>
  <si>
    <t>4-15</t>
    <phoneticPr fontId="1" type="noConversion"/>
  </si>
  <si>
    <t>附件3-11</t>
    <phoneticPr fontId="1" type="noConversion"/>
  </si>
  <si>
    <t>附件3-12</t>
    <phoneticPr fontId="1" type="noConversion"/>
  </si>
  <si>
    <t>附件3-13</t>
    <phoneticPr fontId="1" type="noConversion"/>
  </si>
  <si>
    <t>附件3-14</t>
    <phoneticPr fontId="1" type="noConversion"/>
  </si>
  <si>
    <t>附件3-15</t>
    <phoneticPr fontId="1" type="noConversion"/>
  </si>
  <si>
    <t>申請條件佐證資料對應附件編號填寫欄位</t>
    <phoneticPr fontId="1" type="noConversion"/>
  </si>
  <si>
    <r>
      <rPr>
        <sz val="12"/>
        <color rgb="FF7030A0"/>
        <rFont val="標楷體"/>
        <family val="4"/>
        <charset val="136"/>
      </rPr>
      <t>*1.研究績效(</t>
    </r>
    <r>
      <rPr>
        <sz val="12"/>
        <color rgb="FFFF0000"/>
        <rFont val="標楷體"/>
        <family val="4"/>
        <charset val="136"/>
      </rPr>
      <t>請附佐證</t>
    </r>
    <r>
      <rPr>
        <sz val="12"/>
        <color rgb="FF7030A0"/>
        <rFont val="標楷體"/>
        <family val="4"/>
        <charset val="136"/>
      </rPr>
      <t>)</t>
    </r>
    <r>
      <rPr>
        <sz val="12"/>
        <color theme="1"/>
        <rFont val="標楷體"/>
        <family val="4"/>
        <charset val="136"/>
      </rPr>
      <t xml:space="preserve">
(認列2018/1/1至2022/12/31)</t>
    </r>
    <phoneticPr fontId="1" type="noConversion"/>
  </si>
  <si>
    <r>
      <rPr>
        <sz val="12"/>
        <color rgb="FF7030A0"/>
        <rFont val="標楷體"/>
        <family val="4"/>
        <charset val="136"/>
      </rPr>
      <t>*2.論文發表(</t>
    </r>
    <r>
      <rPr>
        <sz val="12"/>
        <color rgb="FFFF0000"/>
        <rFont val="標楷體"/>
        <family val="4"/>
        <charset val="136"/>
      </rPr>
      <t>請附佐證</t>
    </r>
    <r>
      <rPr>
        <sz val="12"/>
        <color rgb="FF7030A0"/>
        <rFont val="標楷體"/>
        <family val="4"/>
        <charset val="136"/>
      </rPr>
      <t>)</t>
    </r>
    <r>
      <rPr>
        <sz val="12"/>
        <color theme="1"/>
        <rFont val="標楷體"/>
        <family val="4"/>
        <charset val="136"/>
      </rPr>
      <t xml:space="preserve">
(認列2022/1/1至2022/12/31)</t>
    </r>
    <phoneticPr fontId="1" type="noConversion"/>
  </si>
  <si>
    <t>計畫類型與年限</t>
    <phoneticPr fontId="1" type="noConversion"/>
  </si>
  <si>
    <t>作者類型</t>
    <phoneticPr fontId="1" type="noConversion"/>
  </si>
  <si>
    <t>A.第一作者或通訊作者篇數</t>
    <phoneticPr fontId="1" type="noConversion"/>
  </si>
  <si>
    <t>112年度量性績效彙整表</t>
    <phoneticPr fontId="1" type="noConversion"/>
  </si>
  <si>
    <t>總金額</t>
    <phoneticPr fontId="1" type="noConversion"/>
  </si>
  <si>
    <t>績效類型</t>
    <phoneticPr fontId="1" type="noConversion"/>
  </si>
  <si>
    <t>績效類型</t>
    <phoneticPr fontId="1" type="noConversion"/>
  </si>
  <si>
    <t>附件3-16</t>
    <phoneticPr fontId="1" type="noConversion"/>
  </si>
  <si>
    <t>附件3-17</t>
    <phoneticPr fontId="1" type="noConversion"/>
  </si>
  <si>
    <t>附件3-18</t>
    <phoneticPr fontId="1" type="noConversion"/>
  </si>
  <si>
    <t>附件3-19</t>
    <phoneticPr fontId="1" type="noConversion"/>
  </si>
  <si>
    <t>附件3-20</t>
    <phoneticPr fontId="1" type="noConversion"/>
  </si>
  <si>
    <t>4-16</t>
    <phoneticPr fontId="1" type="noConversion"/>
  </si>
  <si>
    <t>4-17</t>
    <phoneticPr fontId="1" type="noConversion"/>
  </si>
  <si>
    <t>4-18</t>
    <phoneticPr fontId="1" type="noConversion"/>
  </si>
  <si>
    <t>4-19</t>
    <phoneticPr fontId="1" type="noConversion"/>
  </si>
  <si>
    <t>4-20</t>
    <phoneticPr fontId="1" type="noConversion"/>
  </si>
  <si>
    <t>計畫金額（單位：元）</t>
    <phoneticPr fontId="1" type="noConversion"/>
  </si>
  <si>
    <t>語言與收錄型態</t>
    <phoneticPr fontId="1" type="noConversion"/>
  </si>
  <si>
    <r>
      <t>請於此欄位依序填入文字說明，並於「</t>
    </r>
    <r>
      <rPr>
        <sz val="12"/>
        <color rgb="FFFF0000"/>
        <rFont val="標楷體"/>
        <family val="4"/>
        <charset val="136"/>
      </rPr>
      <t>績效類型</t>
    </r>
    <r>
      <rPr>
        <sz val="12"/>
        <color theme="1"/>
        <rFont val="標楷體"/>
        <family val="4"/>
        <charset val="136"/>
      </rPr>
      <t>」欄位以下拉選單選擇類型，依編號提供附件佐證：</t>
    </r>
    <phoneticPr fontId="1" type="noConversion"/>
  </si>
  <si>
    <r>
      <t>請於此欄位依apa格式填入作者與篇名，並於</t>
    </r>
    <r>
      <rPr>
        <sz val="12"/>
        <color rgb="FFFF0000"/>
        <rFont val="標楷體"/>
        <family val="4"/>
        <charset val="136"/>
      </rPr>
      <t>「作者類型」</t>
    </r>
    <r>
      <rPr>
        <sz val="12"/>
        <color theme="1"/>
        <rFont val="標楷體"/>
        <family val="4"/>
        <charset val="136"/>
      </rPr>
      <t>及</t>
    </r>
    <r>
      <rPr>
        <sz val="12"/>
        <color rgb="FFFF0000"/>
        <rFont val="標楷體"/>
        <family val="4"/>
        <charset val="136"/>
      </rPr>
      <t>「語言與收錄型態」</t>
    </r>
    <r>
      <rPr>
        <sz val="12"/>
        <color theme="1"/>
        <rFont val="標楷體"/>
        <family val="4"/>
        <charset val="136"/>
      </rPr>
      <t>兩欄位以</t>
    </r>
    <r>
      <rPr>
        <sz val="12"/>
        <color rgb="FFFF0000"/>
        <rFont val="標楷體"/>
        <family val="4"/>
        <charset val="136"/>
      </rPr>
      <t>下拉選單選擇</t>
    </r>
    <r>
      <rPr>
        <sz val="12"/>
        <color theme="1"/>
        <rFont val="標楷體"/>
        <family val="4"/>
        <charset val="136"/>
      </rPr>
      <t>符合情形，並依編號提供附件佐證：</t>
    </r>
    <phoneticPr fontId="1" type="noConversion"/>
  </si>
  <si>
    <t>計畫年度</t>
    <phoneticPr fontId="1" type="noConversion"/>
  </si>
  <si>
    <t>4.輔導與行政服務績效
(如學生生活或學習/競賽之輔導；校務/系務服務(如招生活動/籌辦研討會)或行政績效(如爭取校外計畫/系所增設或認證);協助推動校外專業/學術團體事宜）
(認列2022/1/1至2022/12/31)</t>
    <phoneticPr fontId="1" type="noConversion"/>
  </si>
  <si>
    <t>作者群/篇名/期刊名及其卷期/頁數(APA 格式)</t>
    <phoneticPr fontId="1" type="noConversion"/>
  </si>
  <si>
    <r>
      <t>*3.教學績效(</t>
    </r>
    <r>
      <rPr>
        <sz val="12"/>
        <color rgb="FFFF0000"/>
        <rFont val="標楷體"/>
        <family val="4"/>
        <charset val="136"/>
      </rPr>
      <t>請附佐證</t>
    </r>
    <r>
      <rPr>
        <sz val="12"/>
        <color theme="1"/>
        <rFont val="標楷體"/>
        <family val="4"/>
        <charset val="136"/>
      </rPr>
      <t>)
(如教學成效、創新教學策略或教材教案開發及應用成果)
(認列2022/1/1至2022/12/31)</t>
    </r>
    <phoneticPr fontId="1" type="noConversion"/>
  </si>
  <si>
    <t>輔導與行政服務績效事由</t>
    <phoneticPr fontId="1" type="noConversion"/>
  </si>
  <si>
    <t>政府部門計畫名稱</t>
    <phoneticPr fontId="1" type="noConversion"/>
  </si>
  <si>
    <t>教學績效事由</t>
    <phoneticPr fontId="1" type="noConversion"/>
  </si>
  <si>
    <t>校外教學優良(含全國)</t>
    <phoneticPr fontId="1" type="noConversion"/>
  </si>
  <si>
    <t>附件1-1</t>
  </si>
  <si>
    <t>附件1-2</t>
  </si>
  <si>
    <t>附件1-3</t>
  </si>
  <si>
    <t>附件1-4</t>
  </si>
  <si>
    <t>附件1-5</t>
  </si>
  <si>
    <t>附件1-6</t>
  </si>
  <si>
    <t>附件1-7</t>
  </si>
  <si>
    <t>附件1-8</t>
  </si>
  <si>
    <t>附件1-9</t>
  </si>
  <si>
    <t>附件1-10</t>
  </si>
  <si>
    <t>附件1-11</t>
  </si>
  <si>
    <t>附件1-12</t>
  </si>
  <si>
    <t>附件1-13</t>
  </si>
  <si>
    <t>附件1-14</t>
  </si>
  <si>
    <t>附件1-15</t>
  </si>
  <si>
    <t>附件1-16</t>
  </si>
  <si>
    <t>附件1-17</t>
  </si>
  <si>
    <t>附件1-18</t>
  </si>
  <si>
    <t>附件1-19</t>
  </si>
  <si>
    <t>附件1-20</t>
  </si>
  <si>
    <t>附件3-1</t>
    <phoneticPr fontId="1" type="noConversion"/>
  </si>
  <si>
    <t>附件3-2</t>
    <phoneticPr fontId="1" type="noConversion"/>
  </si>
  <si>
    <t>附件3-3</t>
    <phoneticPr fontId="1" type="noConversion"/>
  </si>
  <si>
    <t>附件3-4</t>
    <phoneticPr fontId="1" type="noConversion"/>
  </si>
  <si>
    <t>附件2-1</t>
  </si>
  <si>
    <t>附件2-11</t>
  </si>
  <si>
    <t>附件2-12</t>
  </si>
  <si>
    <t>附件2-13</t>
  </si>
  <si>
    <t>附件2-14</t>
  </si>
  <si>
    <t>附件2-15</t>
  </si>
  <si>
    <t>附件2-16</t>
  </si>
  <si>
    <t>附件2-17</t>
  </si>
  <si>
    <t>附件2-18</t>
  </si>
  <si>
    <t>附件2-19</t>
  </si>
  <si>
    <t>附件2-20</t>
  </si>
  <si>
    <r>
      <t>EX：資格1請填 &gt;</t>
    </r>
    <r>
      <rPr>
        <sz val="20"/>
        <color rgb="FFFF0000"/>
        <rFont val="標楷體"/>
        <family val="4"/>
        <charset val="136"/>
      </rPr>
      <t>請見附件3截圖</t>
    </r>
    <r>
      <rPr>
        <sz val="20"/>
        <color theme="1"/>
        <rFont val="標楷體"/>
        <family val="4"/>
        <charset val="136"/>
      </rPr>
      <t xml:space="preserve">
EX：資格4請填 &gt;</t>
    </r>
    <r>
      <rPr>
        <sz val="20"/>
        <color rgb="FFFF0000"/>
        <rFont val="標楷體"/>
        <family val="4"/>
        <charset val="136"/>
      </rPr>
      <t>附件1-1、附件1-3、附件1-4</t>
    </r>
    <r>
      <rPr>
        <sz val="20"/>
        <color theme="1"/>
        <rFont val="標楷體"/>
        <family val="4"/>
        <charset val="136"/>
      </rPr>
      <t xml:space="preserve">
EX：資格5請填 &gt;</t>
    </r>
    <r>
      <rPr>
        <sz val="20"/>
        <color rgb="FFFF0000"/>
        <rFont val="標楷體"/>
        <family val="4"/>
        <charset val="136"/>
      </rPr>
      <t>附件3-1、附件3-2</t>
    </r>
    <phoneticPr fontId="1" type="noConversion"/>
  </si>
  <si>
    <r>
      <t>於此欄位依序填入文字說明，於「</t>
    </r>
    <r>
      <rPr>
        <sz val="12"/>
        <color rgb="FFFF0000"/>
        <rFont val="標楷體"/>
        <family val="4"/>
        <charset val="136"/>
      </rPr>
      <t>績效類型</t>
    </r>
    <r>
      <rPr>
        <sz val="12"/>
        <color theme="1"/>
        <rFont val="標楷體"/>
        <family val="4"/>
        <charset val="136"/>
      </rPr>
      <t>」欄位以</t>
    </r>
    <r>
      <rPr>
        <sz val="12"/>
        <color rgb="FFFF0000"/>
        <rFont val="標楷體"/>
        <family val="4"/>
        <charset val="136"/>
      </rPr>
      <t>下拉選單選擇</t>
    </r>
    <r>
      <rPr>
        <sz val="12"/>
        <color theme="1"/>
        <rFont val="標楷體"/>
        <family val="4"/>
        <charset val="136"/>
      </rPr>
      <t>類型，</t>
    </r>
    <r>
      <rPr>
        <b/>
        <sz val="12"/>
        <color rgb="FFFF0000"/>
        <rFont val="標楷體"/>
        <family val="4"/>
        <charset val="136"/>
      </rPr>
      <t>無須提供附件檔案佐證</t>
    </r>
    <r>
      <rPr>
        <sz val="12"/>
        <color theme="1"/>
        <rFont val="標楷體"/>
        <family val="4"/>
        <charset val="136"/>
      </rPr>
      <t xml:space="preserve">：
</t>
    </r>
    <r>
      <rPr>
        <b/>
        <sz val="12"/>
        <color theme="1"/>
        <rFont val="標楷體"/>
        <family val="4"/>
        <charset val="136"/>
      </rPr>
      <t>（</t>
    </r>
    <r>
      <rPr>
        <b/>
        <sz val="12"/>
        <color rgb="FF7030A0"/>
        <rFont val="標楷體"/>
        <family val="4"/>
        <charset val="136"/>
      </rPr>
      <t>產學合作相關案件可於此填寫，請列在行政服務項目</t>
    </r>
    <r>
      <rPr>
        <b/>
        <sz val="12"/>
        <color theme="1"/>
        <rFont val="標楷體"/>
        <family val="4"/>
        <charset val="136"/>
      </rPr>
      <t>）</t>
    </r>
    <phoneticPr fontId="1" type="noConversion"/>
  </si>
  <si>
    <r>
      <t>A.資格1、2：請將符合申請條件獎項之佐證資料</t>
    </r>
    <r>
      <rPr>
        <sz val="13"/>
        <color rgb="FFFF0000"/>
        <rFont val="標楷體"/>
        <family val="4"/>
        <charset val="136"/>
      </rPr>
      <t>直接截圖放到「附件三」文件中</t>
    </r>
    <r>
      <rPr>
        <sz val="13"/>
        <rFont val="標楷體"/>
        <family val="4"/>
        <charset val="136"/>
      </rPr>
      <t>，標示申請資格佐證字樣即可。
B.資格3、4、6：</t>
    </r>
    <r>
      <rPr>
        <sz val="13"/>
        <color rgb="FFFF0000"/>
        <rFont val="標楷體"/>
        <family val="4"/>
        <charset val="136"/>
      </rPr>
      <t>請先完成</t>
    </r>
    <r>
      <rPr>
        <sz val="13"/>
        <rFont val="標楷體"/>
        <family val="4"/>
        <charset val="136"/>
      </rPr>
      <t>－將符合申請條件之計畫案資訊（含計畫年度、案名、金額與類型）</t>
    </r>
    <r>
      <rPr>
        <sz val="13"/>
        <color rgb="FFFF0000"/>
        <rFont val="標楷體"/>
        <family val="4"/>
        <charset val="136"/>
      </rPr>
      <t>於右側「1.研究績效」欄位依序填寫</t>
    </r>
    <r>
      <rPr>
        <sz val="13"/>
        <rFont val="標楷體"/>
        <family val="4"/>
        <charset val="136"/>
      </rPr>
      <t>；</t>
    </r>
    <r>
      <rPr>
        <sz val="13"/>
        <color rgb="FFFF0000"/>
        <rFont val="標楷體"/>
        <family val="4"/>
        <charset val="136"/>
      </rPr>
      <t>完成後再回到底下紅框處回填對應附件編號。</t>
    </r>
    <r>
      <rPr>
        <sz val="13"/>
        <rFont val="標楷體"/>
        <family val="4"/>
        <charset val="136"/>
      </rPr>
      <t xml:space="preserve">
C.資格5：</t>
    </r>
    <r>
      <rPr>
        <sz val="13"/>
        <color rgb="FFFF0000"/>
        <rFont val="標楷體"/>
        <family val="4"/>
        <charset val="136"/>
      </rPr>
      <t>請先完成</t>
    </r>
    <r>
      <rPr>
        <sz val="13"/>
        <rFont val="標楷體"/>
        <family val="4"/>
        <charset val="136"/>
      </rPr>
      <t>－將符合申請條件之獲獎明細</t>
    </r>
    <r>
      <rPr>
        <sz val="13"/>
        <color rgb="FFFF0000"/>
        <rFont val="標楷體"/>
        <family val="4"/>
        <charset val="136"/>
      </rPr>
      <t>於右側「3.教學績效」欄位填寫；完成後再回到底下紅框處回填對應附件編號。</t>
    </r>
    <phoneticPr fontId="1" type="noConversion"/>
  </si>
  <si>
    <r>
      <t>請於以下欄位依序填入計畫相關文字說明，並於</t>
    </r>
    <r>
      <rPr>
        <sz val="12"/>
        <color rgb="FFFF0000"/>
        <rFont val="標楷體"/>
        <family val="4"/>
        <charset val="136"/>
      </rPr>
      <t>「計畫類型與年限」</t>
    </r>
    <r>
      <rPr>
        <sz val="12"/>
        <color theme="1"/>
        <rFont val="標楷體"/>
        <family val="4"/>
        <charset val="136"/>
      </rPr>
      <t>欄位以</t>
    </r>
    <r>
      <rPr>
        <sz val="12"/>
        <color rgb="FFFF0000"/>
        <rFont val="標楷體"/>
        <family val="4"/>
        <charset val="136"/>
      </rPr>
      <t>下拉選單選擇</t>
    </r>
    <r>
      <rPr>
        <sz val="12"/>
        <color theme="1"/>
        <rFont val="標楷體"/>
        <family val="4"/>
        <charset val="136"/>
      </rPr>
      <t xml:space="preserve">符合情形，並依編號提供附件佐證
</t>
    </r>
    <r>
      <rPr>
        <b/>
        <u/>
        <sz val="12"/>
        <color rgb="FF7030A0"/>
        <rFont val="標楷體"/>
        <family val="4"/>
        <charset val="136"/>
      </rPr>
      <t xml:space="preserve">（如為多年型計畫，只須填寫一次即可）
</t>
    </r>
    <r>
      <rPr>
        <b/>
        <u/>
        <sz val="12"/>
        <color rgb="FFFF0000"/>
        <rFont val="標楷體"/>
        <family val="4"/>
        <charset val="136"/>
      </rPr>
      <t>此項主要以政府部門計畫認列，以符合彈資申請辦法與精神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</si>
</sst>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176" formatCode="#,##0_ "/>
  </numFmts>
  <fonts count="29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rgb="FF000000"/>
      <name val="標楷體"/>
      <family val="4"/>
      <charset val="136"/>
    </font>
    <font>
      <sz val="12"/>
      <color theme="1"/>
      <name val="新細明體"/>
      <family val="2"/>
      <charset val="136"/>
      <scheme val="minor"/>
    </font>
    <font>
      <sz val="12"/>
      <color theme="1"/>
      <name val="標楷體"/>
      <family val="4"/>
      <charset val="136"/>
    </font>
    <font>
      <sz val="10"/>
      <color theme="1"/>
      <name val="標楷體"/>
      <family val="4"/>
      <charset val="136"/>
    </font>
    <font>
      <sz val="16"/>
      <color theme="1"/>
      <name val="標楷體"/>
      <family val="4"/>
      <charset val="136"/>
    </font>
    <font>
      <sz val="12"/>
      <color theme="1"/>
      <name val="微軟正黑體"/>
      <family val="2"/>
      <charset val="136"/>
    </font>
    <font>
      <b/>
      <sz val="12"/>
      <color rgb="FFFF0000"/>
      <name val="標楷體"/>
      <family val="4"/>
      <charset val="136"/>
    </font>
    <font>
      <sz val="12"/>
      <color rgb="FF7030A0"/>
      <name val="標楷體"/>
      <family val="4"/>
      <charset val="136"/>
    </font>
    <font>
      <sz val="12"/>
      <color rgb="FFFF0000"/>
      <name val="標楷體"/>
      <family val="4"/>
      <charset val="136"/>
    </font>
    <font>
      <sz val="18"/>
      <color theme="1"/>
      <name val="標楷體"/>
      <family val="4"/>
      <charset val="136"/>
    </font>
    <font>
      <sz val="20"/>
      <color theme="1"/>
      <name val="標楷體"/>
      <family val="4"/>
      <charset val="136"/>
    </font>
    <font>
      <sz val="18"/>
      <color theme="1"/>
      <name val="新細明體"/>
      <family val="2"/>
      <charset val="136"/>
      <scheme val="minor"/>
    </font>
    <font>
      <sz val="11"/>
      <color theme="1"/>
      <name val="標楷體"/>
      <family val="4"/>
      <charset val="136"/>
    </font>
    <font>
      <sz val="13"/>
      <name val="標楷體"/>
      <family val="4"/>
      <charset val="136"/>
    </font>
    <font>
      <sz val="20"/>
      <color rgb="FFFF0000"/>
      <name val="標楷體"/>
      <family val="4"/>
      <charset val="136"/>
    </font>
    <font>
      <sz val="13"/>
      <color rgb="FFFF0000"/>
      <name val="標楷體"/>
      <family val="4"/>
      <charset val="136"/>
    </font>
    <font>
      <sz val="11"/>
      <color rgb="FF7030A0"/>
      <name val="新細明體"/>
      <family val="2"/>
      <charset val="136"/>
      <scheme val="minor"/>
    </font>
    <font>
      <sz val="12"/>
      <color rgb="FF7030A0"/>
      <name val="新細明體"/>
      <family val="2"/>
      <charset val="136"/>
      <scheme val="minor"/>
    </font>
    <font>
      <b/>
      <u/>
      <sz val="12"/>
      <color rgb="FF7030A0"/>
      <name val="標楷體"/>
      <family val="4"/>
      <charset val="136"/>
    </font>
    <font>
      <sz val="12"/>
      <name val="標楷體"/>
      <family val="4"/>
      <charset val="136"/>
    </font>
    <font>
      <sz val="12"/>
      <name val="新細明體"/>
      <family val="2"/>
      <charset val="136"/>
      <scheme val="minor"/>
    </font>
    <font>
      <b/>
      <sz val="12"/>
      <color theme="1"/>
      <name val="標楷體"/>
      <family val="4"/>
      <charset val="136"/>
    </font>
    <font>
      <b/>
      <sz val="12"/>
      <color rgb="FF7030A0"/>
      <name val="標楷體"/>
      <family val="4"/>
      <charset val="136"/>
    </font>
    <font>
      <b/>
      <sz val="14"/>
      <color theme="1"/>
      <name val="標楷體"/>
      <family val="4"/>
      <charset val="136"/>
    </font>
    <font>
      <b/>
      <sz val="14"/>
      <color theme="1"/>
      <name val="新細明體"/>
      <family val="2"/>
      <charset val="136"/>
      <scheme val="minor"/>
    </font>
    <font>
      <b/>
      <sz val="14"/>
      <color theme="1"/>
      <name val="新細明體"/>
      <family val="1"/>
      <charset val="136"/>
      <scheme val="minor"/>
    </font>
    <font>
      <b/>
      <u/>
      <sz val="12"/>
      <color rgb="FFFF0000"/>
      <name val="標楷體"/>
      <family val="4"/>
      <charset val="136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 style="medium">
        <color rgb="FFFF0000"/>
      </right>
      <top/>
      <bottom/>
      <diagonal/>
    </border>
    <border>
      <left style="medium">
        <color rgb="FFFF0000"/>
      </left>
      <right style="medium">
        <color rgb="FFFF0000"/>
      </right>
      <top/>
      <bottom style="medium">
        <color rgb="FFFF000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rgb="FFFF0000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44" fontId="3" fillId="0" borderId="0" applyFont="0" applyFill="0" applyBorder="0" applyAlignment="0" applyProtection="0">
      <alignment vertical="center"/>
    </xf>
  </cellStyleXfs>
  <cellXfs count="212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 readingOrder="1"/>
    </xf>
    <xf numFmtId="0" fontId="4" fillId="0" borderId="0" xfId="0" applyFo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4" fillId="3" borderId="7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42" fontId="4" fillId="3" borderId="8" xfId="1" applyNumberFormat="1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42" fontId="4" fillId="3" borderId="11" xfId="1" applyNumberFormat="1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5" fillId="0" borderId="8" xfId="0" applyFont="1" applyFill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42" fontId="4" fillId="0" borderId="7" xfId="1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center" vertical="center"/>
    </xf>
    <xf numFmtId="42" fontId="4" fillId="0" borderId="9" xfId="1" applyNumberFormat="1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 readingOrder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7" fillId="0" borderId="0" xfId="0" applyFont="1">
      <alignment vertical="center"/>
    </xf>
    <xf numFmtId="0" fontId="4" fillId="3" borderId="26" xfId="0" applyFont="1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49" fontId="0" fillId="4" borderId="7" xfId="0" applyNumberFormat="1" applyFill="1" applyBorder="1" applyAlignment="1">
      <alignment horizontal="center" vertical="center"/>
    </xf>
    <xf numFmtId="49" fontId="0" fillId="4" borderId="9" xfId="0" applyNumberFormat="1" applyFill="1" applyBorder="1" applyAlignment="1">
      <alignment horizontal="center" vertical="center"/>
    </xf>
    <xf numFmtId="49" fontId="4" fillId="4" borderId="8" xfId="0" applyNumberFormat="1" applyFont="1" applyFill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5" borderId="29" xfId="0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horizontal="center" vertical="center"/>
    </xf>
    <xf numFmtId="49" fontId="0" fillId="4" borderId="22" xfId="0" applyNumberFormat="1" applyFill="1" applyBorder="1" applyAlignment="1">
      <alignment horizontal="center" vertical="center"/>
    </xf>
    <xf numFmtId="0" fontId="14" fillId="5" borderId="25" xfId="0" applyFont="1" applyFill="1" applyBorder="1" applyAlignment="1">
      <alignment horizontal="left" vertical="center" wrapText="1"/>
    </xf>
    <xf numFmtId="0" fontId="4" fillId="3" borderId="22" xfId="0" applyFont="1" applyFill="1" applyBorder="1" applyAlignment="1">
      <alignment horizontal="center" vertical="center"/>
    </xf>
    <xf numFmtId="0" fontId="4" fillId="3" borderId="23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vertical="center"/>
    </xf>
    <xf numFmtId="0" fontId="4" fillId="3" borderId="23" xfId="0" applyFont="1" applyFill="1" applyBorder="1" applyAlignment="1">
      <alignment vertical="center"/>
    </xf>
    <xf numFmtId="0" fontId="4" fillId="3" borderId="15" xfId="0" applyFont="1" applyFill="1" applyBorder="1" applyAlignment="1">
      <alignment vertical="center"/>
    </xf>
    <xf numFmtId="0" fontId="0" fillId="0" borderId="37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4" fillId="4" borderId="11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4" borderId="21" xfId="0" applyFont="1" applyFill="1" applyBorder="1" applyAlignment="1">
      <alignment horizontal="center" vertical="center"/>
    </xf>
    <xf numFmtId="0" fontId="4" fillId="3" borderId="23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/>
    </xf>
    <xf numFmtId="176" fontId="4" fillId="3" borderId="8" xfId="0" applyNumberFormat="1" applyFont="1" applyFill="1" applyBorder="1" applyAlignment="1">
      <alignment horizontal="center" vertical="center"/>
    </xf>
    <xf numFmtId="176" fontId="4" fillId="3" borderId="11" xfId="0" applyNumberFormat="1" applyFont="1" applyFill="1" applyBorder="1" applyAlignment="1">
      <alignment horizontal="center" vertical="center"/>
    </xf>
    <xf numFmtId="0" fontId="4" fillId="3" borderId="23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vertical="center"/>
    </xf>
    <xf numFmtId="0" fontId="0" fillId="0" borderId="0" xfId="0" applyAlignment="1">
      <alignment vertical="center" wrapText="1"/>
    </xf>
    <xf numFmtId="0" fontId="11" fillId="6" borderId="4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21" fillId="3" borderId="2" xfId="0" applyFont="1" applyFill="1" applyBorder="1" applyAlignment="1">
      <alignment horizontal="center" vertical="center"/>
    </xf>
    <xf numFmtId="176" fontId="0" fillId="0" borderId="33" xfId="0" applyNumberForma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center" vertical="center"/>
    </xf>
    <xf numFmtId="0" fontId="4" fillId="3" borderId="62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/>
    </xf>
    <xf numFmtId="0" fontId="27" fillId="0" borderId="19" xfId="0" applyFont="1" applyBorder="1" applyAlignment="1">
      <alignment horizontal="center" vertical="center"/>
    </xf>
    <xf numFmtId="0" fontId="0" fillId="0" borderId="18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4" fillId="2" borderId="10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4" fillId="3" borderId="15" xfId="0" applyFont="1" applyFill="1" applyBorder="1" applyAlignment="1">
      <alignment vertical="center" wrapText="1"/>
    </xf>
    <xf numFmtId="0" fontId="0" fillId="0" borderId="50" xfId="0" applyBorder="1" applyAlignment="1">
      <alignment vertical="center" wrapText="1"/>
    </xf>
    <xf numFmtId="0" fontId="0" fillId="0" borderId="26" xfId="0" applyBorder="1" applyAlignment="1">
      <alignment vertical="center" wrapText="1"/>
    </xf>
    <xf numFmtId="0" fontId="6" fillId="0" borderId="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4" fillId="6" borderId="5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0" fillId="6" borderId="10" xfId="0" applyFill="1" applyBorder="1" applyAlignment="1">
      <alignment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8" xfId="0" applyFont="1" applyFill="1" applyBorder="1" applyAlignment="1">
      <alignment horizontal="center" vertical="center" wrapText="1"/>
    </xf>
    <xf numFmtId="0" fontId="0" fillId="6" borderId="11" xfId="0" applyFill="1" applyBorder="1" applyAlignment="1">
      <alignment vertical="center"/>
    </xf>
    <xf numFmtId="0" fontId="4" fillId="3" borderId="17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/>
    </xf>
    <xf numFmtId="0" fontId="4" fillId="3" borderId="36" xfId="0" applyFont="1" applyFill="1" applyBorder="1" applyAlignment="1">
      <alignment horizontal="center" vertical="center" wrapText="1"/>
    </xf>
    <xf numFmtId="0" fontId="4" fillId="3" borderId="38" xfId="0" applyFont="1" applyFill="1" applyBorder="1" applyAlignment="1">
      <alignment horizontal="center" vertical="center" wrapText="1"/>
    </xf>
    <xf numFmtId="0" fontId="4" fillId="3" borderId="35" xfId="0" applyFont="1" applyFill="1" applyBorder="1" applyAlignment="1">
      <alignment horizontal="center" vertical="center" wrapText="1"/>
    </xf>
    <xf numFmtId="0" fontId="25" fillId="7" borderId="35" xfId="0" applyFont="1" applyFill="1" applyBorder="1" applyAlignment="1">
      <alignment horizontal="center" vertical="center" wrapText="1"/>
    </xf>
    <xf numFmtId="0" fontId="25" fillId="7" borderId="14" xfId="0" applyFont="1" applyFill="1" applyBorder="1" applyAlignment="1">
      <alignment horizontal="center" vertical="center" wrapText="1"/>
    </xf>
    <xf numFmtId="0" fontId="26" fillId="7" borderId="16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4" borderId="36" xfId="0" applyFont="1" applyFill="1" applyBorder="1" applyAlignment="1">
      <alignment horizontal="center" vertical="center" wrapText="1"/>
    </xf>
    <xf numFmtId="0" fontId="4" fillId="4" borderId="38" xfId="0" applyFont="1" applyFill="1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4" fillId="2" borderId="36" xfId="0" applyFont="1" applyFill="1" applyBorder="1" applyAlignment="1">
      <alignment horizontal="center" vertical="center" wrapText="1"/>
    </xf>
    <xf numFmtId="0" fontId="4" fillId="2" borderId="38" xfId="0" applyFont="1" applyFill="1" applyBorder="1" applyAlignment="1">
      <alignment horizontal="center" vertical="center" wrapText="1"/>
    </xf>
    <xf numFmtId="0" fontId="4" fillId="2" borderId="38" xfId="0" applyFont="1" applyFill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4" fillId="3" borderId="39" xfId="0" applyFont="1" applyFill="1" applyBorder="1" applyAlignment="1">
      <alignment horizontal="center" vertical="center"/>
    </xf>
    <xf numFmtId="0" fontId="0" fillId="0" borderId="12" xfId="0" applyBorder="1" applyAlignment="1">
      <alignment vertical="center"/>
    </xf>
    <xf numFmtId="0" fontId="0" fillId="0" borderId="58" xfId="0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28" xfId="0" applyBorder="1" applyAlignment="1">
      <alignment vertical="center"/>
    </xf>
    <xf numFmtId="0" fontId="0" fillId="0" borderId="59" xfId="0" applyBorder="1" applyAlignment="1">
      <alignment vertical="center"/>
    </xf>
    <xf numFmtId="0" fontId="21" fillId="2" borderId="61" xfId="0" applyFont="1" applyFill="1" applyBorder="1" applyAlignment="1">
      <alignment horizontal="center" vertical="center" wrapText="1"/>
    </xf>
    <xf numFmtId="0" fontId="22" fillId="2" borderId="12" xfId="0" applyFont="1" applyFill="1" applyBorder="1" applyAlignment="1">
      <alignment vertical="center"/>
    </xf>
    <xf numFmtId="0" fontId="22" fillId="2" borderId="57" xfId="0" applyFont="1" applyFill="1" applyBorder="1" applyAlignment="1">
      <alignment vertical="center"/>
    </xf>
    <xf numFmtId="0" fontId="22" fillId="2" borderId="28" xfId="0" applyFont="1" applyFill="1" applyBorder="1" applyAlignment="1">
      <alignment vertical="center"/>
    </xf>
    <xf numFmtId="0" fontId="4" fillId="3" borderId="22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" fillId="3" borderId="22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0" fontId="4" fillId="3" borderId="23" xfId="0" applyFont="1" applyFill="1" applyBorder="1" applyAlignment="1">
      <alignment horizontal="center" vertical="center"/>
    </xf>
    <xf numFmtId="0" fontId="0" fillId="3" borderId="34" xfId="0" applyFill="1" applyBorder="1" applyAlignment="1">
      <alignment vertical="center"/>
    </xf>
    <xf numFmtId="0" fontId="4" fillId="3" borderId="2" xfId="0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/>
    </xf>
    <xf numFmtId="0" fontId="0" fillId="0" borderId="11" xfId="0" applyBorder="1" applyAlignment="1">
      <alignment vertical="center"/>
    </xf>
    <xf numFmtId="0" fontId="0" fillId="0" borderId="32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4" fillId="3" borderId="20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15" fillId="5" borderId="44" xfId="0" applyFont="1" applyFill="1" applyBorder="1" applyAlignment="1">
      <alignment vertical="center" wrapText="1"/>
    </xf>
    <xf numFmtId="0" fontId="18" fillId="5" borderId="45" xfId="0" applyFont="1" applyFill="1" applyBorder="1" applyAlignment="1">
      <alignment vertical="center"/>
    </xf>
    <xf numFmtId="0" fontId="19" fillId="5" borderId="45" xfId="0" applyFont="1" applyFill="1" applyBorder="1" applyAlignment="1">
      <alignment vertical="center"/>
    </xf>
    <xf numFmtId="0" fontId="19" fillId="5" borderId="55" xfId="0" applyFont="1" applyFill="1" applyBorder="1" applyAlignment="1">
      <alignment vertical="center"/>
    </xf>
    <xf numFmtId="0" fontId="11" fillId="6" borderId="44" xfId="0" applyFont="1" applyFill="1" applyBorder="1" applyAlignment="1">
      <alignment horizontal="center" vertical="center" wrapText="1"/>
    </xf>
    <xf numFmtId="0" fontId="13" fillId="6" borderId="45" xfId="0" applyFont="1" applyFill="1" applyBorder="1" applyAlignment="1">
      <alignment horizontal="center" vertical="center"/>
    </xf>
    <xf numFmtId="0" fontId="12" fillId="0" borderId="46" xfId="0" applyFont="1" applyBorder="1" applyAlignment="1">
      <alignment vertical="center" wrapText="1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4" fillId="3" borderId="2" xfId="0" applyFont="1" applyFill="1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4" fillId="3" borderId="23" xfId="0" applyFont="1" applyFill="1" applyBorder="1" applyAlignment="1">
      <alignment vertical="center" wrapText="1"/>
    </xf>
    <xf numFmtId="0" fontId="0" fillId="0" borderId="49" xfId="0" applyBorder="1" applyAlignment="1">
      <alignment vertical="center" wrapText="1"/>
    </xf>
    <xf numFmtId="0" fontId="0" fillId="0" borderId="19" xfId="0" applyBorder="1" applyAlignment="1">
      <alignment vertical="center" wrapText="1"/>
    </xf>
    <xf numFmtId="49" fontId="0" fillId="4" borderId="2" xfId="0" applyNumberForma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49" fontId="0" fillId="4" borderId="15" xfId="0" applyNumberFormat="1" applyFill="1" applyBorder="1" applyAlignment="1">
      <alignment horizontal="center" vertical="center"/>
    </xf>
    <xf numFmtId="0" fontId="0" fillId="0" borderId="26" xfId="0" applyBorder="1" applyAlignment="1">
      <alignment vertical="center"/>
    </xf>
    <xf numFmtId="0" fontId="4" fillId="2" borderId="39" xfId="0" applyFont="1" applyFill="1" applyBorder="1" applyAlignment="1">
      <alignment horizontal="center" vertical="center"/>
    </xf>
    <xf numFmtId="0" fontId="0" fillId="0" borderId="40" xfId="0" applyBorder="1" applyAlignment="1">
      <alignment vertical="center"/>
    </xf>
    <xf numFmtId="0" fontId="0" fillId="0" borderId="42" xfId="0" applyBorder="1" applyAlignment="1">
      <alignment vertical="center"/>
    </xf>
    <xf numFmtId="0" fontId="0" fillId="0" borderId="37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4" fillId="4" borderId="51" xfId="0" applyFont="1" applyFill="1" applyBorder="1" applyAlignment="1">
      <alignment horizontal="center" vertical="center" wrapText="1"/>
    </xf>
    <xf numFmtId="0" fontId="4" fillId="4" borderId="60" xfId="0" applyFont="1" applyFill="1" applyBorder="1" applyAlignment="1">
      <alignment horizontal="center" vertical="center"/>
    </xf>
    <xf numFmtId="0" fontId="4" fillId="4" borderId="52" xfId="0" applyFont="1" applyFill="1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0" fillId="4" borderId="10" xfId="0" applyFill="1" applyBorder="1" applyAlignment="1">
      <alignment vertical="center"/>
    </xf>
    <xf numFmtId="0" fontId="0" fillId="0" borderId="54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4" fillId="2" borderId="36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4" fillId="4" borderId="61" xfId="0" applyFont="1" applyFill="1" applyBorder="1" applyAlignment="1">
      <alignment horizontal="center" vertical="center" wrapText="1"/>
    </xf>
    <xf numFmtId="0" fontId="0" fillId="0" borderId="57" xfId="0" applyBorder="1" applyAlignment="1">
      <alignment vertical="center"/>
    </xf>
    <xf numFmtId="0" fontId="21" fillId="3" borderId="2" xfId="0" applyFont="1" applyFill="1" applyBorder="1" applyAlignment="1">
      <alignment horizontal="center" vertical="center" wrapText="1"/>
    </xf>
    <xf numFmtId="0" fontId="22" fillId="0" borderId="24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49" fontId="4" fillId="4" borderId="2" xfId="0" applyNumberFormat="1" applyFont="1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</cellXfs>
  <cellStyles count="2">
    <cellStyle name="一般" xfId="0" builtinId="0"/>
    <cellStyle name="貨幣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工作表1">
    <pageSetUpPr fitToPage="1"/>
  </sheetPr>
  <dimension ref="A1:AE32"/>
  <sheetViews>
    <sheetView tabSelected="1" zoomScale="85" zoomScaleNormal="85" workbookViewId="0">
      <pane ySplit="4" topLeftCell="A5" activePane="bottomLeft" state="frozen"/>
      <selection activeCell="H1" sqref="H1"/>
      <selection pane="bottomLeft" activeCell="B5" sqref="B5"/>
    </sheetView>
  </sheetViews>
  <sheetFormatPr defaultRowHeight="16.5"/>
  <cols>
    <col min="6" max="6" width="89.375" customWidth="1"/>
    <col min="7" max="7" width="15.375" customWidth="1"/>
    <col min="8" max="8" width="16" customWidth="1"/>
    <col min="9" max="9" width="57.125" customWidth="1"/>
    <col min="10" max="10" width="11.625" customWidth="1"/>
    <col min="11" max="11" width="11.125" customWidth="1"/>
    <col min="12" max="12" width="23" customWidth="1"/>
    <col min="13" max="13" width="18.375" customWidth="1"/>
    <col min="14" max="14" width="20.75" customWidth="1"/>
    <col min="15" max="15" width="12" customWidth="1"/>
    <col min="16" max="16" width="18.75" customWidth="1"/>
    <col min="17" max="17" width="18" customWidth="1"/>
    <col min="18" max="18" width="20.75" customWidth="1"/>
    <col min="19" max="19" width="11.5" customWidth="1"/>
    <col min="20" max="20" width="21" customWidth="1"/>
    <col min="21" max="21" width="20.75" customWidth="1"/>
    <col min="22" max="22" width="17.875" customWidth="1"/>
    <col min="23" max="23" width="32.125" customWidth="1"/>
    <col min="24" max="24" width="27.25" customWidth="1"/>
    <col min="25" max="25" width="3.875" customWidth="1"/>
    <col min="26" max="26" width="23.875" customWidth="1"/>
    <col min="27" max="27" width="12.75" customWidth="1"/>
    <col min="28" max="28" width="37.25" customWidth="1"/>
    <col min="29" max="29" width="37.125" customWidth="1"/>
    <col min="30" max="30" width="10.625" customWidth="1"/>
    <col min="31" max="31" width="24.375" customWidth="1"/>
  </cols>
  <sheetData>
    <row r="1" spans="1:31" s="2" customFormat="1" ht="36.75" customHeight="1" thickBot="1">
      <c r="A1" s="95" t="s">
        <v>103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95"/>
      <c r="Z1" s="95"/>
      <c r="AA1" s="95"/>
      <c r="AB1" s="95"/>
      <c r="AC1" s="95"/>
      <c r="AD1" s="95"/>
      <c r="AE1" s="95"/>
    </row>
    <row r="2" spans="1:31" s="2" customFormat="1" ht="77.25" customHeight="1">
      <c r="A2" s="96" t="s">
        <v>0</v>
      </c>
      <c r="B2" s="99" t="s">
        <v>1</v>
      </c>
      <c r="C2" s="99" t="s">
        <v>2</v>
      </c>
      <c r="D2" s="99" t="s">
        <v>42</v>
      </c>
      <c r="E2" s="99" t="s">
        <v>43</v>
      </c>
      <c r="F2" s="102" t="s">
        <v>83</v>
      </c>
      <c r="G2" s="105" t="s">
        <v>98</v>
      </c>
      <c r="H2" s="106"/>
      <c r="I2" s="106"/>
      <c r="J2" s="106"/>
      <c r="K2" s="106"/>
      <c r="L2" s="106"/>
      <c r="M2" s="107" t="s">
        <v>99</v>
      </c>
      <c r="N2" s="108"/>
      <c r="O2" s="108"/>
      <c r="P2" s="108"/>
      <c r="Q2" s="108"/>
      <c r="R2" s="108"/>
      <c r="S2" s="108"/>
      <c r="T2" s="108"/>
      <c r="U2" s="109"/>
      <c r="V2" s="118" t="s">
        <v>124</v>
      </c>
      <c r="W2" s="119"/>
      <c r="X2" s="120"/>
      <c r="Y2" s="120"/>
      <c r="Z2" s="121"/>
      <c r="AA2" s="115" t="s">
        <v>122</v>
      </c>
      <c r="AB2" s="116"/>
      <c r="AC2" s="116"/>
      <c r="AD2" s="117"/>
      <c r="AE2" s="110" t="s">
        <v>34</v>
      </c>
    </row>
    <row r="3" spans="1:31" s="2" customFormat="1" ht="16.5" customHeight="1">
      <c r="A3" s="97"/>
      <c r="B3" s="100"/>
      <c r="C3" s="100"/>
      <c r="D3" s="100"/>
      <c r="E3" s="100"/>
      <c r="F3" s="103"/>
      <c r="G3" s="113" t="s">
        <v>74</v>
      </c>
      <c r="H3" s="114" t="s">
        <v>75</v>
      </c>
      <c r="I3" s="122" t="s">
        <v>76</v>
      </c>
      <c r="J3" s="123"/>
      <c r="K3" s="124"/>
      <c r="L3" s="114" t="s">
        <v>104</v>
      </c>
      <c r="M3" s="148" t="s">
        <v>102</v>
      </c>
      <c r="N3" s="149"/>
      <c r="O3" s="149"/>
      <c r="P3" s="142"/>
      <c r="Q3" s="140" t="s">
        <v>79</v>
      </c>
      <c r="R3" s="141"/>
      <c r="S3" s="141"/>
      <c r="T3" s="142"/>
      <c r="U3" s="143" t="s">
        <v>85</v>
      </c>
      <c r="V3" s="128" t="s">
        <v>128</v>
      </c>
      <c r="W3" s="129"/>
      <c r="X3" s="170" t="s">
        <v>44</v>
      </c>
      <c r="Y3" s="123"/>
      <c r="Z3" s="171"/>
      <c r="AA3" s="187" t="s">
        <v>62</v>
      </c>
      <c r="AB3" s="124"/>
      <c r="AC3" s="179" t="s">
        <v>78</v>
      </c>
      <c r="AD3" s="180"/>
      <c r="AE3" s="111"/>
    </row>
    <row r="4" spans="1:31" ht="16.5" customHeight="1" thickBot="1">
      <c r="A4" s="98"/>
      <c r="B4" s="101"/>
      <c r="C4" s="101"/>
      <c r="D4" s="101"/>
      <c r="E4" s="101"/>
      <c r="F4" s="104"/>
      <c r="G4" s="98"/>
      <c r="H4" s="91"/>
      <c r="I4" s="125"/>
      <c r="J4" s="126"/>
      <c r="K4" s="127"/>
      <c r="L4" s="91"/>
      <c r="M4" s="15" t="s">
        <v>80</v>
      </c>
      <c r="N4" s="40" t="s">
        <v>81</v>
      </c>
      <c r="O4" s="16" t="s">
        <v>82</v>
      </c>
      <c r="P4" s="16" t="s">
        <v>84</v>
      </c>
      <c r="Q4" s="40" t="s">
        <v>80</v>
      </c>
      <c r="R4" s="40" t="s">
        <v>81</v>
      </c>
      <c r="S4" s="16" t="s">
        <v>82</v>
      </c>
      <c r="T4" s="40" t="s">
        <v>84</v>
      </c>
      <c r="U4" s="144"/>
      <c r="V4" s="130"/>
      <c r="W4" s="131"/>
      <c r="X4" s="125"/>
      <c r="Y4" s="126"/>
      <c r="Z4" s="172"/>
      <c r="AA4" s="188"/>
      <c r="AB4" s="127"/>
      <c r="AC4" s="181"/>
      <c r="AD4" s="144"/>
      <c r="AE4" s="112"/>
    </row>
    <row r="5" spans="1:31" s="38" customFormat="1" ht="119.25" customHeight="1" thickBot="1">
      <c r="A5" s="47"/>
      <c r="B5" s="48"/>
      <c r="C5" s="48"/>
      <c r="D5" s="48"/>
      <c r="E5" s="48"/>
      <c r="F5" s="52" t="s">
        <v>77</v>
      </c>
      <c r="G5" s="63">
        <f>COUNTIF(J8:J27,"多年型")</f>
        <v>0</v>
      </c>
      <c r="H5" s="41">
        <f>COUNTIF(J8:J27,"非多年型")</f>
        <v>0</v>
      </c>
      <c r="I5" s="145">
        <f>COUNTA(I8:I27)</f>
        <v>0</v>
      </c>
      <c r="J5" s="146"/>
      <c r="K5" s="147"/>
      <c r="L5" s="81">
        <f>SUM(L8:L27)</f>
        <v>0</v>
      </c>
      <c r="M5" s="64">
        <f>COUNTIFS(T8:T27,"第一作者或通訊作者",U8:U27,"英文(SCI/SSCI)")</f>
        <v>0</v>
      </c>
      <c r="N5" s="41">
        <f>COUNTIFS(T8:T27,"第一作者或通訊作者",U8:U27,"英文(非SCI/SSCI)")</f>
        <v>0</v>
      </c>
      <c r="O5" s="41">
        <f>COUNTIFS(T8:T27,"第一作者或通訊作者",U8:U27,"中文")</f>
        <v>0</v>
      </c>
      <c r="P5" s="41">
        <f>M5+N5+O5</f>
        <v>0</v>
      </c>
      <c r="Q5" s="41">
        <f>COUNTIFS(T8:T27,"其他作者",U8:U27,"英文(SCI/SSCI)")</f>
        <v>0</v>
      </c>
      <c r="R5" s="41">
        <f>COUNTIFS(T8:T27,"其他作者",U8:U27,"英文(非SCI/SSCI)")</f>
        <v>0</v>
      </c>
      <c r="S5" s="41">
        <f>COUNTIFS(T8:T27,"其他作者",U8:U27,"中文")</f>
        <v>0</v>
      </c>
      <c r="T5" s="46">
        <f>Q5+R5+S5</f>
        <v>0</v>
      </c>
      <c r="U5" s="46">
        <f>P5+T5</f>
        <v>0</v>
      </c>
      <c r="V5" s="173">
        <f>COUNTIFS(Z8:Z27,"校外教學優良(含全國)")</f>
        <v>0</v>
      </c>
      <c r="W5" s="147"/>
      <c r="X5" s="145">
        <f>COUNTIFS(Z8:Z27,"校內教學優良")</f>
        <v>0</v>
      </c>
      <c r="Y5" s="146"/>
      <c r="Z5" s="174"/>
      <c r="AA5" s="173">
        <f>COUNTIFS(AD8:AD27,"學生輔導")</f>
        <v>0</v>
      </c>
      <c r="AB5" s="147"/>
      <c r="AC5" s="182">
        <f>COUNTIFS(AD8:AD27,"行政服務")</f>
        <v>0</v>
      </c>
      <c r="AD5" s="183"/>
      <c r="AE5" s="86"/>
    </row>
    <row r="6" spans="1:31" ht="54" customHeight="1" thickBot="1">
      <c r="A6" s="39"/>
      <c r="F6" s="75" t="s">
        <v>86</v>
      </c>
      <c r="G6" s="132" t="s">
        <v>167</v>
      </c>
      <c r="H6" s="133"/>
      <c r="I6" s="133"/>
      <c r="J6" s="134"/>
      <c r="K6" s="134"/>
      <c r="L6" s="135"/>
      <c r="M6" s="136" t="s">
        <v>120</v>
      </c>
      <c r="N6" s="137"/>
      <c r="O6" s="137"/>
      <c r="P6" s="137"/>
      <c r="Q6" s="137"/>
      <c r="R6" s="137"/>
      <c r="S6" s="138"/>
      <c r="T6" s="138"/>
      <c r="U6" s="139"/>
      <c r="V6" s="184" t="s">
        <v>119</v>
      </c>
      <c r="W6" s="185"/>
      <c r="X6" s="185"/>
      <c r="Y6" s="185"/>
      <c r="Z6" s="186"/>
      <c r="AA6" s="175" t="s">
        <v>165</v>
      </c>
      <c r="AB6" s="176"/>
      <c r="AC6" s="177"/>
      <c r="AD6" s="178"/>
    </row>
    <row r="7" spans="1:31">
      <c r="F7" s="150" t="s">
        <v>166</v>
      </c>
      <c r="G7" s="49" t="s">
        <v>60</v>
      </c>
      <c r="H7" s="55" t="s">
        <v>121</v>
      </c>
      <c r="I7" s="80" t="s">
        <v>126</v>
      </c>
      <c r="J7" s="114" t="s">
        <v>100</v>
      </c>
      <c r="K7" s="162"/>
      <c r="L7" s="69" t="s">
        <v>117</v>
      </c>
      <c r="M7" s="59" t="s">
        <v>61</v>
      </c>
      <c r="N7" s="189" t="s">
        <v>123</v>
      </c>
      <c r="O7" s="190"/>
      <c r="P7" s="190"/>
      <c r="Q7" s="190"/>
      <c r="R7" s="190"/>
      <c r="S7" s="191"/>
      <c r="T7" s="76" t="s">
        <v>101</v>
      </c>
      <c r="U7" s="78" t="s">
        <v>118</v>
      </c>
      <c r="V7" s="79" t="s">
        <v>61</v>
      </c>
      <c r="W7" s="194" t="s">
        <v>127</v>
      </c>
      <c r="X7" s="195"/>
      <c r="Y7" s="196"/>
      <c r="Z7" s="57" t="s">
        <v>105</v>
      </c>
      <c r="AA7" s="42" t="s">
        <v>73</v>
      </c>
      <c r="AB7" s="192" t="s">
        <v>125</v>
      </c>
      <c r="AC7" s="193"/>
      <c r="AD7" s="45" t="s">
        <v>106</v>
      </c>
    </row>
    <row r="8" spans="1:31">
      <c r="F8" s="151"/>
      <c r="G8" s="49" t="s">
        <v>129</v>
      </c>
      <c r="H8" s="60"/>
      <c r="I8" s="73"/>
      <c r="J8" s="68"/>
      <c r="K8" s="68"/>
      <c r="L8" s="70"/>
      <c r="M8" s="59" t="s">
        <v>153</v>
      </c>
      <c r="N8" s="159"/>
      <c r="O8" s="160"/>
      <c r="P8" s="160"/>
      <c r="Q8" s="160"/>
      <c r="R8" s="160"/>
      <c r="S8" s="161"/>
      <c r="T8" s="76"/>
      <c r="U8" s="69"/>
      <c r="V8" s="82" t="s">
        <v>149</v>
      </c>
      <c r="W8" s="88"/>
      <c r="X8" s="89"/>
      <c r="Y8" s="89"/>
      <c r="Z8" s="57"/>
      <c r="AA8" s="43" t="s">
        <v>63</v>
      </c>
      <c r="AB8" s="166"/>
      <c r="AC8" s="167"/>
      <c r="AD8" s="58"/>
    </row>
    <row r="9" spans="1:31">
      <c r="F9" s="151"/>
      <c r="G9" s="49" t="s">
        <v>130</v>
      </c>
      <c r="H9" s="60"/>
      <c r="I9" s="60"/>
      <c r="J9" s="55"/>
      <c r="K9" s="72"/>
      <c r="L9" s="70"/>
      <c r="M9" s="59" t="s">
        <v>45</v>
      </c>
      <c r="N9" s="159"/>
      <c r="O9" s="160"/>
      <c r="P9" s="160"/>
      <c r="Q9" s="160"/>
      <c r="R9" s="160"/>
      <c r="S9" s="161"/>
      <c r="T9" s="76"/>
      <c r="U9" s="69"/>
      <c r="V9" s="82" t="s">
        <v>150</v>
      </c>
      <c r="W9" s="88"/>
      <c r="X9" s="89"/>
      <c r="Y9" s="89"/>
      <c r="Z9" s="57"/>
      <c r="AA9" s="43" t="s">
        <v>64</v>
      </c>
      <c r="AB9" s="166"/>
      <c r="AC9" s="167"/>
      <c r="AD9" s="58"/>
    </row>
    <row r="10" spans="1:31">
      <c r="F10" s="151"/>
      <c r="G10" s="49" t="s">
        <v>131</v>
      </c>
      <c r="H10" s="60"/>
      <c r="I10" s="60"/>
      <c r="J10" s="55"/>
      <c r="K10" s="72"/>
      <c r="L10" s="70"/>
      <c r="M10" s="59" t="s">
        <v>46</v>
      </c>
      <c r="N10" s="159"/>
      <c r="O10" s="160"/>
      <c r="P10" s="160"/>
      <c r="Q10" s="160"/>
      <c r="R10" s="160"/>
      <c r="S10" s="161"/>
      <c r="T10" s="76"/>
      <c r="U10" s="69"/>
      <c r="V10" s="82" t="s">
        <v>151</v>
      </c>
      <c r="W10" s="88"/>
      <c r="X10" s="89"/>
      <c r="Y10" s="89"/>
      <c r="Z10" s="57"/>
      <c r="AA10" s="43" t="s">
        <v>65</v>
      </c>
      <c r="AB10" s="166"/>
      <c r="AC10" s="167"/>
      <c r="AD10" s="58"/>
    </row>
    <row r="11" spans="1:31">
      <c r="F11" s="151"/>
      <c r="G11" s="49" t="s">
        <v>132</v>
      </c>
      <c r="H11" s="60"/>
      <c r="I11" s="60"/>
      <c r="J11" s="55"/>
      <c r="K11" s="72"/>
      <c r="L11" s="70"/>
      <c r="M11" s="59" t="s">
        <v>47</v>
      </c>
      <c r="N11" s="159"/>
      <c r="O11" s="160"/>
      <c r="P11" s="160"/>
      <c r="Q11" s="160"/>
      <c r="R11" s="160"/>
      <c r="S11" s="161"/>
      <c r="T11" s="76"/>
      <c r="U11" s="69"/>
      <c r="V11" s="82" t="s">
        <v>152</v>
      </c>
      <c r="W11" s="88"/>
      <c r="X11" s="89"/>
      <c r="Y11" s="89"/>
      <c r="Z11" s="57"/>
      <c r="AA11" s="43" t="s">
        <v>66</v>
      </c>
      <c r="AB11" s="166"/>
      <c r="AC11" s="167"/>
      <c r="AD11" s="58"/>
    </row>
    <row r="12" spans="1:31">
      <c r="F12" s="151"/>
      <c r="G12" s="49" t="s">
        <v>133</v>
      </c>
      <c r="H12" s="60"/>
      <c r="I12" s="60"/>
      <c r="J12" s="55"/>
      <c r="K12" s="72"/>
      <c r="L12" s="70"/>
      <c r="M12" s="59" t="s">
        <v>48</v>
      </c>
      <c r="N12" s="159"/>
      <c r="O12" s="160"/>
      <c r="P12" s="160"/>
      <c r="Q12" s="160"/>
      <c r="R12" s="160"/>
      <c r="S12" s="161"/>
      <c r="T12" s="76"/>
      <c r="U12" s="69"/>
      <c r="V12" s="82" t="s">
        <v>54</v>
      </c>
      <c r="W12" s="88"/>
      <c r="X12" s="89"/>
      <c r="Y12" s="89"/>
      <c r="Z12" s="57"/>
      <c r="AA12" s="43" t="s">
        <v>67</v>
      </c>
      <c r="AB12" s="166"/>
      <c r="AC12" s="167"/>
      <c r="AD12" s="58"/>
    </row>
    <row r="13" spans="1:31">
      <c r="F13" s="151"/>
      <c r="G13" s="49" t="s">
        <v>134</v>
      </c>
      <c r="H13" s="60"/>
      <c r="I13" s="60"/>
      <c r="J13" s="55"/>
      <c r="K13" s="72"/>
      <c r="L13" s="70"/>
      <c r="M13" s="59" t="s">
        <v>49</v>
      </c>
      <c r="N13" s="159"/>
      <c r="O13" s="160"/>
      <c r="P13" s="160"/>
      <c r="Q13" s="160"/>
      <c r="R13" s="160"/>
      <c r="S13" s="161"/>
      <c r="T13" s="76"/>
      <c r="U13" s="69"/>
      <c r="V13" s="82" t="s">
        <v>55</v>
      </c>
      <c r="W13" s="88"/>
      <c r="X13" s="89"/>
      <c r="Y13" s="89"/>
      <c r="Z13" s="57"/>
      <c r="AA13" s="43" t="s">
        <v>68</v>
      </c>
      <c r="AB13" s="166"/>
      <c r="AC13" s="167"/>
      <c r="AD13" s="58"/>
    </row>
    <row r="14" spans="1:31">
      <c r="F14" s="151"/>
      <c r="G14" s="49" t="s">
        <v>135</v>
      </c>
      <c r="H14" s="60"/>
      <c r="I14" s="60"/>
      <c r="J14" s="55"/>
      <c r="K14" s="72"/>
      <c r="L14" s="70"/>
      <c r="M14" s="59" t="s">
        <v>50</v>
      </c>
      <c r="N14" s="159"/>
      <c r="O14" s="160"/>
      <c r="P14" s="160"/>
      <c r="Q14" s="160"/>
      <c r="R14" s="160"/>
      <c r="S14" s="161"/>
      <c r="T14" s="76"/>
      <c r="U14" s="69"/>
      <c r="V14" s="82" t="s">
        <v>56</v>
      </c>
      <c r="W14" s="88"/>
      <c r="X14" s="89"/>
      <c r="Y14" s="89"/>
      <c r="Z14" s="57"/>
      <c r="AA14" s="43" t="s">
        <v>69</v>
      </c>
      <c r="AB14" s="166"/>
      <c r="AC14" s="167"/>
      <c r="AD14" s="58"/>
    </row>
    <row r="15" spans="1:31">
      <c r="F15" s="152"/>
      <c r="G15" s="49" t="s">
        <v>136</v>
      </c>
      <c r="H15" s="60"/>
      <c r="I15" s="60"/>
      <c r="J15" s="55"/>
      <c r="K15" s="72"/>
      <c r="L15" s="70"/>
      <c r="M15" s="59" t="s">
        <v>51</v>
      </c>
      <c r="N15" s="159"/>
      <c r="O15" s="160"/>
      <c r="P15" s="160"/>
      <c r="Q15" s="160"/>
      <c r="R15" s="160"/>
      <c r="S15" s="161"/>
      <c r="T15" s="76"/>
      <c r="U15" s="69"/>
      <c r="V15" s="82" t="s">
        <v>57</v>
      </c>
      <c r="W15" s="88"/>
      <c r="X15" s="89"/>
      <c r="Y15" s="89"/>
      <c r="Z15" s="57"/>
      <c r="AA15" s="43" t="s">
        <v>70</v>
      </c>
      <c r="AB15" s="166"/>
      <c r="AC15" s="167"/>
      <c r="AD15" s="58"/>
    </row>
    <row r="16" spans="1:31" ht="17.25" thickBot="1">
      <c r="F16" s="153"/>
      <c r="G16" s="49" t="s">
        <v>137</v>
      </c>
      <c r="H16" s="60"/>
      <c r="I16" s="60"/>
      <c r="J16" s="55"/>
      <c r="K16" s="72"/>
      <c r="L16" s="70"/>
      <c r="M16" s="59" t="s">
        <v>52</v>
      </c>
      <c r="N16" s="159"/>
      <c r="O16" s="160"/>
      <c r="P16" s="160"/>
      <c r="Q16" s="160"/>
      <c r="R16" s="160"/>
      <c r="S16" s="161"/>
      <c r="T16" s="76"/>
      <c r="U16" s="69"/>
      <c r="V16" s="82" t="s">
        <v>58</v>
      </c>
      <c r="W16" s="88"/>
      <c r="X16" s="89"/>
      <c r="Y16" s="89"/>
      <c r="Z16" s="57"/>
      <c r="AA16" s="43" t="s">
        <v>71</v>
      </c>
      <c r="AB16" s="166"/>
      <c r="AC16" s="167"/>
      <c r="AD16" s="58"/>
    </row>
    <row r="17" spans="6:30">
      <c r="F17" s="154" t="s">
        <v>97</v>
      </c>
      <c r="G17" s="49" t="s">
        <v>138</v>
      </c>
      <c r="H17" s="60"/>
      <c r="I17" s="60"/>
      <c r="J17" s="55"/>
      <c r="K17" s="72"/>
      <c r="L17" s="70"/>
      <c r="M17" s="59" t="s">
        <v>53</v>
      </c>
      <c r="N17" s="159"/>
      <c r="O17" s="160"/>
      <c r="P17" s="160"/>
      <c r="Q17" s="160"/>
      <c r="R17" s="160"/>
      <c r="S17" s="161"/>
      <c r="T17" s="76"/>
      <c r="U17" s="69"/>
      <c r="V17" s="82" t="s">
        <v>59</v>
      </c>
      <c r="W17" s="88"/>
      <c r="X17" s="89"/>
      <c r="Y17" s="89"/>
      <c r="Z17" s="57"/>
      <c r="AA17" s="43" t="s">
        <v>72</v>
      </c>
      <c r="AB17" s="166"/>
      <c r="AC17" s="167"/>
      <c r="AD17" s="58"/>
    </row>
    <row r="18" spans="6:30" ht="17.25" thickBot="1">
      <c r="F18" s="155"/>
      <c r="G18" s="50" t="s">
        <v>139</v>
      </c>
      <c r="H18" s="61"/>
      <c r="I18" s="61"/>
      <c r="J18" s="55"/>
      <c r="K18" s="72"/>
      <c r="L18" s="70"/>
      <c r="M18" s="53" t="s">
        <v>154</v>
      </c>
      <c r="N18" s="159"/>
      <c r="O18" s="160"/>
      <c r="P18" s="160"/>
      <c r="Q18" s="160"/>
      <c r="R18" s="160"/>
      <c r="S18" s="161"/>
      <c r="T18" s="76"/>
      <c r="U18" s="69"/>
      <c r="V18" s="82" t="s">
        <v>92</v>
      </c>
      <c r="W18" s="88"/>
      <c r="X18" s="89"/>
      <c r="Y18" s="89"/>
      <c r="Z18" s="57"/>
      <c r="AA18" s="43" t="s">
        <v>87</v>
      </c>
      <c r="AB18" s="166"/>
      <c r="AC18" s="167"/>
      <c r="AD18" s="58"/>
    </row>
    <row r="19" spans="6:30">
      <c r="F19" s="156" t="s">
        <v>164</v>
      </c>
      <c r="G19" s="49" t="s">
        <v>140</v>
      </c>
      <c r="H19" s="60"/>
      <c r="I19" s="60"/>
      <c r="J19" s="55"/>
      <c r="K19" s="72"/>
      <c r="L19" s="70"/>
      <c r="M19" s="59" t="s">
        <v>155</v>
      </c>
      <c r="N19" s="159"/>
      <c r="O19" s="160"/>
      <c r="P19" s="160"/>
      <c r="Q19" s="160"/>
      <c r="R19" s="160"/>
      <c r="S19" s="161"/>
      <c r="T19" s="76"/>
      <c r="U19" s="69"/>
      <c r="V19" s="82" t="s">
        <v>93</v>
      </c>
      <c r="W19" s="88"/>
      <c r="X19" s="89"/>
      <c r="Y19" s="89"/>
      <c r="Z19" s="57"/>
      <c r="AA19" s="43" t="s">
        <v>88</v>
      </c>
      <c r="AB19" s="166"/>
      <c r="AC19" s="167"/>
      <c r="AD19" s="58"/>
    </row>
    <row r="20" spans="6:30">
      <c r="F20" s="157"/>
      <c r="G20" s="49" t="s">
        <v>141</v>
      </c>
      <c r="H20" s="60"/>
      <c r="I20" s="60"/>
      <c r="J20" s="55"/>
      <c r="K20" s="72"/>
      <c r="L20" s="70"/>
      <c r="M20" s="59" t="s">
        <v>156</v>
      </c>
      <c r="N20" s="159"/>
      <c r="O20" s="160"/>
      <c r="P20" s="160"/>
      <c r="Q20" s="160"/>
      <c r="R20" s="160"/>
      <c r="S20" s="161"/>
      <c r="T20" s="76"/>
      <c r="U20" s="69"/>
      <c r="V20" s="82" t="s">
        <v>94</v>
      </c>
      <c r="W20" s="88"/>
      <c r="X20" s="89"/>
      <c r="Y20" s="89"/>
      <c r="Z20" s="57"/>
      <c r="AA20" s="43" t="s">
        <v>89</v>
      </c>
      <c r="AB20" s="166"/>
      <c r="AC20" s="167"/>
      <c r="AD20" s="58"/>
    </row>
    <row r="21" spans="6:30">
      <c r="F21" s="157"/>
      <c r="G21" s="49" t="s">
        <v>142</v>
      </c>
      <c r="H21" s="60"/>
      <c r="I21" s="60"/>
      <c r="J21" s="55"/>
      <c r="K21" s="72"/>
      <c r="L21" s="70"/>
      <c r="M21" s="59" t="s">
        <v>157</v>
      </c>
      <c r="N21" s="159"/>
      <c r="O21" s="160"/>
      <c r="P21" s="160"/>
      <c r="Q21" s="160"/>
      <c r="R21" s="160"/>
      <c r="S21" s="161"/>
      <c r="T21" s="76"/>
      <c r="U21" s="69"/>
      <c r="V21" s="82" t="s">
        <v>95</v>
      </c>
      <c r="W21" s="88"/>
      <c r="X21" s="89"/>
      <c r="Y21" s="89"/>
      <c r="Z21" s="57"/>
      <c r="AA21" s="43" t="s">
        <v>90</v>
      </c>
      <c r="AB21" s="166"/>
      <c r="AC21" s="167"/>
      <c r="AD21" s="58"/>
    </row>
    <row r="22" spans="6:30">
      <c r="F22" s="157"/>
      <c r="G22" s="49" t="s">
        <v>143</v>
      </c>
      <c r="H22" s="60"/>
      <c r="I22" s="60"/>
      <c r="J22" s="56"/>
      <c r="K22" s="72"/>
      <c r="L22" s="70"/>
      <c r="M22" s="59" t="s">
        <v>158</v>
      </c>
      <c r="N22" s="159"/>
      <c r="O22" s="160"/>
      <c r="P22" s="160"/>
      <c r="Q22" s="160"/>
      <c r="R22" s="160"/>
      <c r="S22" s="161"/>
      <c r="T22" s="76"/>
      <c r="U22" s="69"/>
      <c r="V22" s="82" t="s">
        <v>96</v>
      </c>
      <c r="W22" s="88"/>
      <c r="X22" s="89"/>
      <c r="Y22" s="89"/>
      <c r="Z22" s="57"/>
      <c r="AA22" s="43" t="s">
        <v>91</v>
      </c>
      <c r="AB22" s="166"/>
      <c r="AC22" s="167"/>
      <c r="AD22" s="58"/>
    </row>
    <row r="23" spans="6:30">
      <c r="F23" s="157"/>
      <c r="G23" s="50" t="s">
        <v>144</v>
      </c>
      <c r="H23" s="61"/>
      <c r="I23" s="61"/>
      <c r="J23" s="54"/>
      <c r="K23" s="72"/>
      <c r="L23" s="70"/>
      <c r="M23" s="53" t="s">
        <v>159</v>
      </c>
      <c r="N23" s="163"/>
      <c r="O23" s="164"/>
      <c r="P23" s="164"/>
      <c r="Q23" s="164"/>
      <c r="R23" s="164"/>
      <c r="S23" s="165"/>
      <c r="T23" s="77"/>
      <c r="U23" s="84"/>
      <c r="V23" s="82" t="s">
        <v>107</v>
      </c>
      <c r="W23" s="88"/>
      <c r="X23" s="89"/>
      <c r="Y23" s="89"/>
      <c r="Z23" s="57"/>
      <c r="AA23" s="51" t="s">
        <v>112</v>
      </c>
      <c r="AB23" s="166"/>
      <c r="AC23" s="167"/>
      <c r="AD23" s="67"/>
    </row>
    <row r="24" spans="6:30">
      <c r="F24" s="157"/>
      <c r="G24" s="49" t="s">
        <v>145</v>
      </c>
      <c r="H24" s="60"/>
      <c r="I24" s="60"/>
      <c r="J24" s="55"/>
      <c r="K24" s="72"/>
      <c r="L24" s="70"/>
      <c r="M24" s="59" t="s">
        <v>160</v>
      </c>
      <c r="N24" s="159"/>
      <c r="O24" s="160"/>
      <c r="P24" s="160"/>
      <c r="Q24" s="160"/>
      <c r="R24" s="160"/>
      <c r="S24" s="161"/>
      <c r="T24" s="76"/>
      <c r="U24" s="69"/>
      <c r="V24" s="82" t="s">
        <v>108</v>
      </c>
      <c r="W24" s="88"/>
      <c r="X24" s="89"/>
      <c r="Y24" s="89"/>
      <c r="Z24" s="57"/>
      <c r="AA24" s="43" t="s">
        <v>113</v>
      </c>
      <c r="AB24" s="166"/>
      <c r="AC24" s="167"/>
      <c r="AD24" s="58"/>
    </row>
    <row r="25" spans="6:30">
      <c r="F25" s="157"/>
      <c r="G25" s="49" t="s">
        <v>146</v>
      </c>
      <c r="H25" s="60"/>
      <c r="I25" s="60"/>
      <c r="J25" s="55"/>
      <c r="K25" s="72"/>
      <c r="L25" s="70"/>
      <c r="M25" s="59" t="s">
        <v>161</v>
      </c>
      <c r="N25" s="159"/>
      <c r="O25" s="160"/>
      <c r="P25" s="160"/>
      <c r="Q25" s="160"/>
      <c r="R25" s="160"/>
      <c r="S25" s="161"/>
      <c r="T25" s="76"/>
      <c r="U25" s="69"/>
      <c r="V25" s="82" t="s">
        <v>109</v>
      </c>
      <c r="W25" s="88"/>
      <c r="X25" s="89"/>
      <c r="Y25" s="89"/>
      <c r="Z25" s="57"/>
      <c r="AA25" s="43" t="s">
        <v>114</v>
      </c>
      <c r="AB25" s="166"/>
      <c r="AC25" s="167"/>
      <c r="AD25" s="58"/>
    </row>
    <row r="26" spans="6:30">
      <c r="F26" s="157"/>
      <c r="G26" s="49" t="s">
        <v>147</v>
      </c>
      <c r="H26" s="60"/>
      <c r="I26" s="60"/>
      <c r="J26" s="55"/>
      <c r="K26" s="72"/>
      <c r="L26" s="70"/>
      <c r="M26" s="59" t="s">
        <v>162</v>
      </c>
      <c r="N26" s="159"/>
      <c r="O26" s="160"/>
      <c r="P26" s="160"/>
      <c r="Q26" s="160"/>
      <c r="R26" s="160"/>
      <c r="S26" s="161"/>
      <c r="T26" s="76"/>
      <c r="U26" s="69"/>
      <c r="V26" s="82" t="s">
        <v>110</v>
      </c>
      <c r="W26" s="88"/>
      <c r="X26" s="89"/>
      <c r="Y26" s="89"/>
      <c r="Z26" s="57"/>
      <c r="AA26" s="43" t="s">
        <v>115</v>
      </c>
      <c r="AB26" s="166"/>
      <c r="AC26" s="167"/>
      <c r="AD26" s="58"/>
    </row>
    <row r="27" spans="6:30" ht="17.25" thickBot="1">
      <c r="F27" s="158"/>
      <c r="G27" s="40" t="s">
        <v>148</v>
      </c>
      <c r="H27" s="62"/>
      <c r="I27" s="62"/>
      <c r="J27" s="16"/>
      <c r="K27" s="16"/>
      <c r="L27" s="71"/>
      <c r="M27" s="15" t="s">
        <v>163</v>
      </c>
      <c r="N27" s="92"/>
      <c r="O27" s="93"/>
      <c r="P27" s="93"/>
      <c r="Q27" s="93"/>
      <c r="R27" s="93"/>
      <c r="S27" s="94"/>
      <c r="T27" s="16"/>
      <c r="U27" s="85"/>
      <c r="V27" s="83" t="s">
        <v>111</v>
      </c>
      <c r="W27" s="90"/>
      <c r="X27" s="91"/>
      <c r="Y27" s="91"/>
      <c r="Z27" s="66"/>
      <c r="AA27" s="44" t="s">
        <v>116</v>
      </c>
      <c r="AB27" s="168"/>
      <c r="AC27" s="169"/>
      <c r="AD27" s="65"/>
    </row>
    <row r="28" spans="6:30">
      <c r="N28" s="87"/>
      <c r="O28" s="87"/>
      <c r="P28" s="87"/>
      <c r="Q28" s="87"/>
      <c r="R28" s="87"/>
      <c r="S28" s="87"/>
    </row>
    <row r="29" spans="6:30">
      <c r="N29" s="74"/>
    </row>
    <row r="31" spans="6:30">
      <c r="X31" s="39"/>
    </row>
    <row r="32" spans="6:30">
      <c r="N32" s="39"/>
    </row>
  </sheetData>
  <mergeCells count="100">
    <mergeCell ref="N7:S7"/>
    <mergeCell ref="AB24:AC24"/>
    <mergeCell ref="AB7:AC7"/>
    <mergeCell ref="AB8:AC8"/>
    <mergeCell ref="W10:Y10"/>
    <mergeCell ref="W11:Y11"/>
    <mergeCell ref="W12:Y12"/>
    <mergeCell ref="W13:Y13"/>
    <mergeCell ref="W9:Y9"/>
    <mergeCell ref="N8:S8"/>
    <mergeCell ref="AB9:AC9"/>
    <mergeCell ref="AB10:AC10"/>
    <mergeCell ref="AB11:AC11"/>
    <mergeCell ref="AB12:AC12"/>
    <mergeCell ref="AB13:AC13"/>
    <mergeCell ref="W7:Y7"/>
    <mergeCell ref="W8:Y8"/>
    <mergeCell ref="W14:Y14"/>
    <mergeCell ref="W15:Y15"/>
    <mergeCell ref="AB18:AC18"/>
    <mergeCell ref="X3:Z4"/>
    <mergeCell ref="V5:W5"/>
    <mergeCell ref="X5:Z5"/>
    <mergeCell ref="AA6:AD6"/>
    <mergeCell ref="AC3:AD4"/>
    <mergeCell ref="AC5:AD5"/>
    <mergeCell ref="V6:Z6"/>
    <mergeCell ref="AA5:AB5"/>
    <mergeCell ref="AA3:AB4"/>
    <mergeCell ref="AB14:AC14"/>
    <mergeCell ref="AB15:AC15"/>
    <mergeCell ref="AB26:AC26"/>
    <mergeCell ref="AB27:AC27"/>
    <mergeCell ref="AB19:AC19"/>
    <mergeCell ref="AB20:AC20"/>
    <mergeCell ref="AB21:AC21"/>
    <mergeCell ref="AB22:AC22"/>
    <mergeCell ref="AB23:AC23"/>
    <mergeCell ref="N9:S9"/>
    <mergeCell ref="N10:S10"/>
    <mergeCell ref="AB25:AC25"/>
    <mergeCell ref="N14:S14"/>
    <mergeCell ref="N15:S15"/>
    <mergeCell ref="N16:S16"/>
    <mergeCell ref="N11:S11"/>
    <mergeCell ref="AB16:AC16"/>
    <mergeCell ref="AB17:AC17"/>
    <mergeCell ref="W21:Y21"/>
    <mergeCell ref="W22:Y22"/>
    <mergeCell ref="W16:Y16"/>
    <mergeCell ref="W17:Y17"/>
    <mergeCell ref="W18:Y18"/>
    <mergeCell ref="W19:Y19"/>
    <mergeCell ref="W20:Y20"/>
    <mergeCell ref="F7:F16"/>
    <mergeCell ref="F17:F18"/>
    <mergeCell ref="F19:F27"/>
    <mergeCell ref="N24:S24"/>
    <mergeCell ref="N25:S25"/>
    <mergeCell ref="N26:S26"/>
    <mergeCell ref="N19:S19"/>
    <mergeCell ref="N20:S20"/>
    <mergeCell ref="N12:S12"/>
    <mergeCell ref="N13:S13"/>
    <mergeCell ref="J7:K7"/>
    <mergeCell ref="N23:S23"/>
    <mergeCell ref="N22:S22"/>
    <mergeCell ref="N17:S17"/>
    <mergeCell ref="N18:S18"/>
    <mergeCell ref="N21:S21"/>
    <mergeCell ref="G6:L6"/>
    <mergeCell ref="M6:U6"/>
    <mergeCell ref="Q3:T3"/>
    <mergeCell ref="U3:U4"/>
    <mergeCell ref="I5:K5"/>
    <mergeCell ref="L3:L4"/>
    <mergeCell ref="M3:P3"/>
    <mergeCell ref="A1:AE1"/>
    <mergeCell ref="A2:A4"/>
    <mergeCell ref="B2:B4"/>
    <mergeCell ref="C2:C4"/>
    <mergeCell ref="D2:D4"/>
    <mergeCell ref="E2:E4"/>
    <mergeCell ref="F2:F4"/>
    <mergeCell ref="G2:L2"/>
    <mergeCell ref="M2:U2"/>
    <mergeCell ref="AE2:AE4"/>
    <mergeCell ref="G3:G4"/>
    <mergeCell ref="H3:H4"/>
    <mergeCell ref="AA2:AD2"/>
    <mergeCell ref="V2:Z2"/>
    <mergeCell ref="I3:K4"/>
    <mergeCell ref="V3:W4"/>
    <mergeCell ref="N28:S28"/>
    <mergeCell ref="W23:Y23"/>
    <mergeCell ref="W24:Y24"/>
    <mergeCell ref="W25:Y25"/>
    <mergeCell ref="W26:Y26"/>
    <mergeCell ref="W27:Y27"/>
    <mergeCell ref="N27:S27"/>
  </mergeCells>
  <phoneticPr fontId="1" type="noConversion"/>
  <dataValidations xWindow="1211" yWindow="643" count="23">
    <dataValidation allowBlank="1" showInputMessage="1" showErrorMessage="1" promptTitle="填寫小幫手" prompt="論文篇數將自動加總，無須手動填寫數字" sqref="M5"/>
    <dataValidation allowBlank="1" showInputMessage="1" showErrorMessage="1" promptTitle="填寫小幫手" prompt="件數將依計畫類型自動計算，無須手動填寫數字" sqref="G5"/>
    <dataValidation type="list" allowBlank="1" showInputMessage="1" showErrorMessage="1" sqref="U8:U27">
      <formula1>"英文(SCI/SSCI),英文(非SCI/SSCI),中文"</formula1>
    </dataValidation>
    <dataValidation type="list" allowBlank="1" showInputMessage="1" showErrorMessage="1" sqref="T8:T27">
      <formula1>"第一作者或通訊作者,其他作者"</formula1>
    </dataValidation>
    <dataValidation type="list" allowBlank="1" showInputMessage="1" showErrorMessage="1" sqref="J8:J27">
      <formula1>"多年型,非多年型"</formula1>
    </dataValidation>
    <dataValidation allowBlank="1" showInputMessage="1" showErrorMessage="1" promptTitle="填寫小幫手" prompt="符合申請資格之政府部門計畫或專題計畫請見辦法中羅列項目" sqref="F5"/>
    <dataValidation allowBlank="1" showInputMessage="1" showErrorMessage="1" promptTitle="填寫小幫手" prompt="總金額將依填寫結果自動加總，無須手動填寫" sqref="L5"/>
    <dataValidation type="list" allowBlank="1" showInputMessage="1" showErrorMessage="1" sqref="D5">
      <formula1>"護理學院,民生學院,通識教育中心,"</formula1>
    </dataValidation>
    <dataValidation type="list" allowBlank="1" showInputMessage="1" showErrorMessage="1" sqref="E5">
      <formula1>"護理系,高齡暨健康照護管理系,呼吸照護系,幼兒保育系,化妝品應用系,保健營養系,健康產業科技研究所"</formula1>
    </dataValidation>
    <dataValidation type="list" allowBlank="1" showInputMessage="1" showErrorMessage="1" sqref="C5">
      <formula1>"特聘教授,教授,副教授,助理教授,講師"</formula1>
    </dataValidation>
    <dataValidation type="list" allowBlank="1" showInputMessage="1" showErrorMessage="1" sqref="AD8:AD27">
      <formula1>"學生輔導,行政服務"</formula1>
    </dataValidation>
    <dataValidation allowBlank="1" showInputMessage="1" showErrorMessage="1" promptTitle="填寫小幫手" prompt="請以阿拉伯數字填寫，EX：1000000" sqref="L9:L27"/>
    <dataValidation allowBlank="1" showInputMessage="1" showErrorMessage="1" promptTitle="填寫小幫手" prompt="請務必以阿拉伯數字填寫，EX：1000000" sqref="L8"/>
    <dataValidation allowBlank="1" showInputMessage="1" showErrorMessage="1" promptTitle="填寫小幫手" prompt="學生輔導件數將自動加總，無須手動填寫數字" sqref="AA5:AB5"/>
    <dataValidation allowBlank="1" showInputMessage="1" showErrorMessage="1" promptTitle="填寫小幫手" prompt="行政服務件數將自動加總，無須手動填寫數字" sqref="AC5:AD5"/>
    <dataValidation type="list" allowBlank="1" showInputMessage="1" showErrorMessage="1" sqref="K8:K27">
      <formula1>"1年,2年,3年,4年含以上"</formula1>
    </dataValidation>
    <dataValidation type="list" allowBlank="1" showInputMessage="1" showErrorMessage="1" sqref="Z8:Z27">
      <formula1>"校外教學優良(含全國),校內教學優良"</formula1>
    </dataValidation>
    <dataValidation allowBlank="1" showInputMessage="1" showErrorMessage="1" promptTitle="填寫小幫手" prompt="校外教學優良(含全國)件數將自動加總，無須手動填寫數字" sqref="V5:W5"/>
    <dataValidation allowBlank="1" showInputMessage="1" showErrorMessage="1" promptTitle="填寫小幫手" prompt="校內教學優良件數將自動加總，無須手動填寫數字" sqref="X5:Z5"/>
    <dataValidation allowBlank="1" showInputMessage="1" showErrorMessage="1" promptTitle="填寫小幫手" prompt="論文篇數將自動加總，無須手動填寫數字" sqref="U5 T5 S5 R5 Q5 P5 O5 N5"/>
    <dataValidation allowBlank="1" showInputMessage="1" showErrorMessage="1" promptTitle="填寫小幫手" prompt="件數將自動計算，無須手動填寫數字" sqref="I5:K5"/>
    <dataValidation allowBlank="1" showInputMessage="1" showErrorMessage="1" promptTitle="填寫小幫手" prompt="件數將依計畫類型自動計算，無須手動填寫數字" sqref="H5"/>
    <dataValidation type="list" allowBlank="1" showInputMessage="1" showErrorMessage="1" sqref="AE5">
      <formula1>"已完成繳件,未完成繳件"</formula1>
    </dataValidation>
  </dataValidations>
  <pageMargins left="0.7" right="0.7" top="0.75" bottom="0.75" header="0.3" footer="0.3"/>
  <pageSetup paperSize="9" scale="1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工作表4"/>
  <dimension ref="A1:S4"/>
  <sheetViews>
    <sheetView workbookViewId="0">
      <selection activeCell="G12" sqref="G12"/>
    </sheetView>
  </sheetViews>
  <sheetFormatPr defaultRowHeight="16.5"/>
  <cols>
    <col min="8" max="8" width="13.875" bestFit="1" customWidth="1"/>
    <col min="9" max="9" width="15.375" customWidth="1"/>
    <col min="10" max="10" width="16" customWidth="1"/>
    <col min="16" max="16" width="22.125" customWidth="1"/>
    <col min="17" max="17" width="13.75" customWidth="1"/>
    <col min="18" max="18" width="17" customWidth="1"/>
    <col min="19" max="19" width="17.125" customWidth="1"/>
  </cols>
  <sheetData>
    <row r="1" spans="1:19" s="2" customFormat="1" ht="36" customHeight="1">
      <c r="A1" s="197" t="s">
        <v>0</v>
      </c>
      <c r="B1" s="197" t="s">
        <v>1</v>
      </c>
      <c r="C1" s="197" t="s">
        <v>2</v>
      </c>
      <c r="D1" s="198" t="s">
        <v>3</v>
      </c>
      <c r="E1" s="199" t="s">
        <v>38</v>
      </c>
      <c r="F1" s="200" t="s">
        <v>4</v>
      </c>
      <c r="G1" s="201"/>
      <c r="H1" s="202"/>
      <c r="I1" s="203" t="s">
        <v>22</v>
      </c>
      <c r="J1" s="204"/>
      <c r="K1" s="205" t="s">
        <v>8</v>
      </c>
      <c r="L1" s="206"/>
      <c r="M1" s="206"/>
      <c r="N1" s="207" t="s">
        <v>12</v>
      </c>
      <c r="O1" s="96" t="s">
        <v>13</v>
      </c>
      <c r="P1" s="209"/>
      <c r="Q1" s="210"/>
      <c r="R1" s="211" t="s">
        <v>34</v>
      </c>
      <c r="S1" s="197" t="s">
        <v>39</v>
      </c>
    </row>
    <row r="2" spans="1:19" s="2" customFormat="1" ht="49.5">
      <c r="A2" s="197"/>
      <c r="B2" s="197"/>
      <c r="C2" s="197"/>
      <c r="D2" s="198"/>
      <c r="E2" s="199"/>
      <c r="F2" s="12" t="s">
        <v>5</v>
      </c>
      <c r="G2" s="7" t="s">
        <v>6</v>
      </c>
      <c r="H2" s="13" t="s">
        <v>7</v>
      </c>
      <c r="I2" s="23" t="s">
        <v>30</v>
      </c>
      <c r="J2" s="26" t="s">
        <v>31</v>
      </c>
      <c r="K2" s="18" t="s">
        <v>9</v>
      </c>
      <c r="L2" s="6" t="s">
        <v>10</v>
      </c>
      <c r="M2" s="6" t="s">
        <v>11</v>
      </c>
      <c r="N2" s="208"/>
      <c r="O2" s="23" t="s">
        <v>32</v>
      </c>
      <c r="P2" s="9" t="s">
        <v>15</v>
      </c>
      <c r="Q2" s="24" t="s">
        <v>14</v>
      </c>
      <c r="R2" s="211"/>
      <c r="S2" s="197"/>
    </row>
    <row r="3" spans="1:19" s="2" customFormat="1" ht="99.75">
      <c r="A3" s="5">
        <v>1</v>
      </c>
      <c r="B3" s="1" t="s">
        <v>20</v>
      </c>
      <c r="C3" s="1" t="s">
        <v>18</v>
      </c>
      <c r="D3" s="4">
        <v>4</v>
      </c>
      <c r="E3" s="3" t="s">
        <v>21</v>
      </c>
      <c r="F3" s="12">
        <v>2</v>
      </c>
      <c r="G3" s="7" t="s">
        <v>16</v>
      </c>
      <c r="H3" s="14">
        <v>1950000</v>
      </c>
      <c r="I3" s="27" t="s">
        <v>23</v>
      </c>
      <c r="J3" s="28" t="s">
        <v>25</v>
      </c>
      <c r="K3" s="19" t="s">
        <v>24</v>
      </c>
      <c r="L3" s="8" t="s">
        <v>24</v>
      </c>
      <c r="M3" s="8" t="s">
        <v>24</v>
      </c>
      <c r="N3" s="20" t="s">
        <v>24</v>
      </c>
      <c r="O3" s="37" t="s">
        <v>27</v>
      </c>
      <c r="P3" s="11" t="s">
        <v>37</v>
      </c>
      <c r="Q3" s="25" t="s">
        <v>36</v>
      </c>
      <c r="R3" s="10" t="s">
        <v>35</v>
      </c>
      <c r="S3" s="36" t="s">
        <v>41</v>
      </c>
    </row>
    <row r="4" spans="1:19" s="2" customFormat="1" ht="86.25" thickBot="1">
      <c r="A4" s="5">
        <v>2</v>
      </c>
      <c r="B4" s="34" t="s">
        <v>17</v>
      </c>
      <c r="C4" s="34" t="s">
        <v>19</v>
      </c>
      <c r="D4" s="35">
        <v>5</v>
      </c>
      <c r="E4" s="3" t="s">
        <v>21</v>
      </c>
      <c r="F4" s="15">
        <v>2</v>
      </c>
      <c r="G4" s="16" t="s">
        <v>16</v>
      </c>
      <c r="H4" s="17" t="s">
        <v>29</v>
      </c>
      <c r="I4" s="31" t="s">
        <v>26</v>
      </c>
      <c r="J4" s="32" t="s">
        <v>26</v>
      </c>
      <c r="K4" s="21" t="s">
        <v>24</v>
      </c>
      <c r="L4" s="29" t="s">
        <v>28</v>
      </c>
      <c r="M4" s="29" t="s">
        <v>33</v>
      </c>
      <c r="N4" s="22" t="s">
        <v>24</v>
      </c>
      <c r="O4" s="33" t="s">
        <v>27</v>
      </c>
      <c r="P4" s="30" t="s">
        <v>24</v>
      </c>
      <c r="Q4" s="32" t="s">
        <v>24</v>
      </c>
      <c r="R4" s="10" t="s">
        <v>24</v>
      </c>
      <c r="S4" s="36" t="s">
        <v>40</v>
      </c>
    </row>
  </sheetData>
  <mergeCells count="12">
    <mergeCell ref="S1:S2"/>
    <mergeCell ref="A1:A2"/>
    <mergeCell ref="B1:B2"/>
    <mergeCell ref="C1:C2"/>
    <mergeCell ref="D1:D2"/>
    <mergeCell ref="E1:E2"/>
    <mergeCell ref="F1:H1"/>
    <mergeCell ref="I1:J1"/>
    <mergeCell ref="K1:M1"/>
    <mergeCell ref="N1:N2"/>
    <mergeCell ref="O1:Q1"/>
    <mergeCell ref="R1:R2"/>
  </mergeCells>
  <phoneticPr fontId="1" type="noConversion"/>
  <dataValidations count="1">
    <dataValidation type="list" allowBlank="1" showInputMessage="1" showErrorMessage="1" sqref="E3:E4">
      <formula1>$T$2:$T$2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彈性薪資申請_彙總表 (112年新版本)</vt:lpstr>
      <vt:lpstr>工作表5</vt:lpstr>
    </vt:vector>
  </TitlesOfParts>
  <Company>長庚科技大學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0F6000/簡乃卉</dc:creator>
  <cp:lastModifiedBy>0FJ20Z/關中</cp:lastModifiedBy>
  <cp:lastPrinted>2023-06-28T05:14:57Z</cp:lastPrinted>
  <dcterms:created xsi:type="dcterms:W3CDTF">2021-09-06T05:37:59Z</dcterms:created>
  <dcterms:modified xsi:type="dcterms:W3CDTF">2023-07-10T03:48:30Z</dcterms:modified>
</cp:coreProperties>
</file>